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LIST OF SCHEDULES 2025-26" sheetId="2" r:id="rId1"/>
    <sheet name="COMPARATIVE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B">[1]DLC!$GR$107</definedName>
    <definedName name="\C" localSheetId="1">#REF!</definedName>
    <definedName name="\C">#REF!</definedName>
    <definedName name="\f" localSheetId="1">#REF!</definedName>
    <definedName name="\f">#REF!</definedName>
    <definedName name="\H" localSheetId="1">'[2]STN WISE EMR'!#REF!</definedName>
    <definedName name="\H">'[2]STN WISE EMR'!#REF!</definedName>
    <definedName name="\L">[1]DLC!$HR$111</definedName>
    <definedName name="\P">[1]DLC!$HR$109</definedName>
    <definedName name="\Q">[1]DLC!$GS$323:$GS$335</definedName>
    <definedName name="\V" localSheetId="1">'[3]R.Hrs. Since Comm'!#REF!</definedName>
    <definedName name="\V">'[3]R.Hrs. Since Comm'!#REF!</definedName>
    <definedName name="\X" localSheetId="1">#REF!</definedName>
    <definedName name="\X">#REF!</definedName>
    <definedName name="\Z" localSheetId="1">#REF!</definedName>
    <definedName name="\Z">#REF!</definedName>
    <definedName name="____BSD1" localSheetId="1">#REF!</definedName>
    <definedName name="____BSD1">#REF!</definedName>
    <definedName name="____BSD2" localSheetId="1">#REF!</definedName>
    <definedName name="____BSD2">#REF!</definedName>
    <definedName name="____CZ1">[4]data!$F$721</definedName>
    <definedName name="____IED1" localSheetId="1">#REF!</definedName>
    <definedName name="____IED1">#REF!</definedName>
    <definedName name="____IED2" localSheetId="1">#REF!</definedName>
    <definedName name="____IED2">#REF!</definedName>
    <definedName name="____LD1">[1]DLC!$K$59:$AF$8180</definedName>
    <definedName name="____LD2">[1]DLC!$GR$56:$HT$8181</definedName>
    <definedName name="____LD3">[1]DLC!$HV$57:$IO$8181</definedName>
    <definedName name="____LD4">[1]DLC!$AH$32:$BE$8180</definedName>
    <definedName name="____LD5">[1]DLC!$GR$53:$HK$8180</definedName>
    <definedName name="____LD6">[1]DLC!$GR$69:$HL$8180</definedName>
    <definedName name="____LR1" localSheetId="1">#REF!</definedName>
    <definedName name="____LR1">#REF!</definedName>
    <definedName name="____LR2" localSheetId="1">#REF!</definedName>
    <definedName name="____LR2">#REF!</definedName>
    <definedName name="____SCH6" localSheetId="1">'[5]04REL'!#REF!</definedName>
    <definedName name="____SCH6">'[5]04REL'!#REF!</definedName>
    <definedName name="____SH1">'[6]Executive Summary -Thermal'!$A$4:$H$108</definedName>
    <definedName name="____SH10">'[6]Executive Summary -Thermal'!$A$4:$G$118</definedName>
    <definedName name="____SH11">'[6]Executive Summary -Thermal'!$A$4:$H$167</definedName>
    <definedName name="____SH2">'[6]Executive Summary -Thermal'!$A$4:$H$157</definedName>
    <definedName name="____SH3">'[6]Executive Summary -Thermal'!$A$4:$H$136</definedName>
    <definedName name="____SH4">'[6]Executive Summary -Thermal'!$A$4:$H$96</definedName>
    <definedName name="____SH5">'[6]Executive Summary -Thermal'!$A$4:$H$96</definedName>
    <definedName name="____SH6">'[6]Executive Summary -Thermal'!$A$4:$H$95</definedName>
    <definedName name="____SH7">'[6]Executive Summary -Thermal'!$A$4:$H$163</definedName>
    <definedName name="____SH8">'[6]Executive Summary -Thermal'!$A$4:$H$133</definedName>
    <definedName name="____SH9">'[6]Executive Summary -Thermal'!$A$4:$H$194</definedName>
    <definedName name="___BSD1" localSheetId="1">#REF!</definedName>
    <definedName name="___BSD1">#REF!</definedName>
    <definedName name="___BSD2" localSheetId="1">#REF!</definedName>
    <definedName name="___BSD2">#REF!</definedName>
    <definedName name="___CZ1">[4]data!$F$721</definedName>
    <definedName name="___IED1" localSheetId="1">#REF!</definedName>
    <definedName name="___IED1">#REF!</definedName>
    <definedName name="___IED2" localSheetId="1">#REF!</definedName>
    <definedName name="___IED2">#REF!</definedName>
    <definedName name="___LD1">[1]DLC!$K$59:$AF$8180</definedName>
    <definedName name="___LD2">[1]DLC!$GR$56:$HT$8181</definedName>
    <definedName name="___LD3">[1]DLC!$HV$57:$IO$8181</definedName>
    <definedName name="___LD4">[1]DLC!$AH$32:$BE$8180</definedName>
    <definedName name="___LD5">[1]DLC!$GR$53:$HK$8180</definedName>
    <definedName name="___LD6">[1]DLC!$GR$69:$HL$8180</definedName>
    <definedName name="___LR1" localSheetId="1">#REF!</definedName>
    <definedName name="___LR1">#REF!</definedName>
    <definedName name="___LR2" localSheetId="1">#REF!</definedName>
    <definedName name="___LR2">#REF!</definedName>
    <definedName name="___SCH6" localSheetId="1">'[5]04REL'!#REF!</definedName>
    <definedName name="___SCH6">'[5]04REL'!#REF!</definedName>
    <definedName name="___SH1">'[6]Executive Summary -Thermal'!$A$4:$H$108</definedName>
    <definedName name="___SH10">'[6]Executive Summary -Thermal'!$A$4:$G$118</definedName>
    <definedName name="___SH11">'[6]Executive Summary -Thermal'!$A$4:$H$167</definedName>
    <definedName name="___SH2">'[6]Executive Summary -Thermal'!$A$4:$H$157</definedName>
    <definedName name="___SH3">'[6]Executive Summary -Thermal'!$A$4:$H$136</definedName>
    <definedName name="___SH4">'[6]Executive Summary -Thermal'!$A$4:$H$96</definedName>
    <definedName name="___SH5">'[6]Executive Summary -Thermal'!$A$4:$H$96</definedName>
    <definedName name="___SH6">'[6]Executive Summary -Thermal'!$A$4:$H$95</definedName>
    <definedName name="___SH7">'[6]Executive Summary -Thermal'!$A$4:$H$163</definedName>
    <definedName name="___SH8">'[6]Executive Summary -Thermal'!$A$4:$H$133</definedName>
    <definedName name="___SH9">'[6]Executive Summary -Thermal'!$A$4:$H$194</definedName>
    <definedName name="__123Graph_A" localSheetId="1" hidden="1">#REF!</definedName>
    <definedName name="__123Graph_A" hidden="1">#REF!</definedName>
    <definedName name="__123Graph_B" localSheetId="1" hidden="1">#REF!</definedName>
    <definedName name="__123Graph_B" hidden="1">#REF!</definedName>
    <definedName name="__123Graph_BCURRENT" localSheetId="1" hidden="1">'[7]BREAKUP OF OIL'!#REF!</definedName>
    <definedName name="__123Graph_BCURRENT" hidden="1">'[7]BREAKUP OF OIL'!#REF!</definedName>
    <definedName name="__123Graph_C" localSheetId="1" hidden="1">#REF!</definedName>
    <definedName name="__123Graph_C" hidden="1">#REF!</definedName>
    <definedName name="__123Graph_D" localSheetId="1" hidden="1">#REF!</definedName>
    <definedName name="__123Graph_D" hidden="1">#REF!</definedName>
    <definedName name="__123Graph_DCURRENT" localSheetId="1" hidden="1">'[7]BREAKUP OF OIL'!#REF!</definedName>
    <definedName name="__123Graph_DCURRENT" hidden="1">'[7]BREAKUP OF OIL'!#REF!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X" localSheetId="1" hidden="1">#REF!</definedName>
    <definedName name="__123Graph_X" hidden="1">#REF!</definedName>
    <definedName name="__123Graph_XCURRENT" localSheetId="1" hidden="1">'[7]BREAKUP OF OIL'!#REF!</definedName>
    <definedName name="__123Graph_XCURRENT" hidden="1">'[7]BREAKUP OF OIL'!#REF!</definedName>
    <definedName name="__BSD1" localSheetId="1">#REF!</definedName>
    <definedName name="__BSD1">#REF!</definedName>
    <definedName name="__BSD2" localSheetId="1">#REF!</definedName>
    <definedName name="__BSD2">#REF!</definedName>
    <definedName name="__CZ1">[4]data!$F$721</definedName>
    <definedName name="__IED1" localSheetId="1">#REF!</definedName>
    <definedName name="__IED1">#REF!</definedName>
    <definedName name="__IED2" localSheetId="1">#REF!</definedName>
    <definedName name="__IED2">#REF!</definedName>
    <definedName name="__LD1">[1]DLC!$K$59:$AF$8180</definedName>
    <definedName name="__LD2">[1]DLC!$GR$56:$HT$8181</definedName>
    <definedName name="__LD3">[1]DLC!$HV$57:$IO$8181</definedName>
    <definedName name="__LD4">[1]DLC!$AH$32:$BE$8180</definedName>
    <definedName name="__LD5">[1]DLC!$GR$53:$HK$8180</definedName>
    <definedName name="__LD6">[1]DLC!$GR$69:$HL$8180</definedName>
    <definedName name="__LR1" localSheetId="1">#REF!</definedName>
    <definedName name="__LR1">#REF!</definedName>
    <definedName name="__LR2" localSheetId="1">#REF!</definedName>
    <definedName name="__LR2">#REF!</definedName>
    <definedName name="__SCH6" localSheetId="1">'[5]04REL'!#REF!</definedName>
    <definedName name="__SCH6">'[5]04REL'!#REF!</definedName>
    <definedName name="__SH1">'[6]Executive Summary -Thermal'!$A$4:$H$108</definedName>
    <definedName name="__SH10">'[6]Executive Summary -Thermal'!$A$4:$G$118</definedName>
    <definedName name="__SH11">'[6]Executive Summary -Thermal'!$A$4:$H$167</definedName>
    <definedName name="__SH2">'[6]Executive Summary -Thermal'!$A$4:$H$157</definedName>
    <definedName name="__SH3">'[6]Executive Summary -Thermal'!$A$4:$H$136</definedName>
    <definedName name="__SH4">'[6]Executive Summary -Thermal'!$A$4:$H$96</definedName>
    <definedName name="__SH5">'[6]Executive Summary -Thermal'!$A$4:$H$96</definedName>
    <definedName name="__SH6">'[6]Executive Summary -Thermal'!$A$4:$H$95</definedName>
    <definedName name="__SH7">'[6]Executive Summary -Thermal'!$A$4:$H$163</definedName>
    <definedName name="__SH8">'[6]Executive Summary -Thermal'!$A$4:$H$133</definedName>
    <definedName name="__SH9">'[6]Executive Summary -Thermal'!$A$4:$H$194</definedName>
    <definedName name="_8485G">'[6]Stationwise Thermal &amp; Hydel Gen'!$GR$4:$HK$9</definedName>
    <definedName name="_BSD1" localSheetId="1">#REF!</definedName>
    <definedName name="_BSD1">#REF!</definedName>
    <definedName name="_BSD2" localSheetId="1">#REF!</definedName>
    <definedName name="_BSD2">#REF!</definedName>
    <definedName name="_CZ1">[8]data!$F$721</definedName>
    <definedName name="_xlnm._FilterDatabase" hidden="1">[9]Dom!$E$9:$S$13</definedName>
    <definedName name="_IED1" localSheetId="1">#REF!</definedName>
    <definedName name="_IED1">#REF!</definedName>
    <definedName name="_IED2" localSheetId="1">#REF!</definedName>
    <definedName name="_IED2">#REF!</definedName>
    <definedName name="_LD1">[1]DLC!$K$59:$AF$8180</definedName>
    <definedName name="_LD2">[1]DLC!$GR$56:$HT$8181</definedName>
    <definedName name="_LD3">[1]DLC!$HV$57:$IO$8181</definedName>
    <definedName name="_LD4">[1]DLC!$AH$32:$BE$8180</definedName>
    <definedName name="_LD5">[1]DLC!$GR$53:$HK$8180</definedName>
    <definedName name="_LD6">[1]DLC!$GR$69:$HL$8180</definedName>
    <definedName name="_LR1" localSheetId="1">#REF!</definedName>
    <definedName name="_LR1">#REF!</definedName>
    <definedName name="_LR2" localSheetId="1">#REF!</definedName>
    <definedName name="_LR2">#REF!</definedName>
    <definedName name="_Order1" hidden="1">255</definedName>
    <definedName name="_Order2" hidden="1">0</definedName>
    <definedName name="_SCH6" localSheetId="1">'[10]04REL'!#REF!</definedName>
    <definedName name="_SCH6">'[10]04REL'!#REF!</definedName>
    <definedName name="_SH1">'[6]Executive Summary -Thermal'!$A$4:$H$108</definedName>
    <definedName name="_SH10">'[6]Executive Summary -Thermal'!$A$4:$G$118</definedName>
    <definedName name="_SH11">'[6]Executive Summary -Thermal'!$A$4:$H$167</definedName>
    <definedName name="_SH2">'[6]Executive Summary -Thermal'!$A$4:$H$157</definedName>
    <definedName name="_SH3">'[6]Executive Summary -Thermal'!$A$4:$H$136</definedName>
    <definedName name="_SH4">'[6]Executive Summary -Thermal'!$A$4:$H$96</definedName>
    <definedName name="_SH5">'[6]Executive Summary -Thermal'!$A$4:$H$96</definedName>
    <definedName name="_SH6">'[6]Executive Summary -Thermal'!$A$4:$H$95</definedName>
    <definedName name="_SH7">'[6]Executive Summary -Thermal'!$A$4:$H$163</definedName>
    <definedName name="_SH8">'[6]Executive Summary -Thermal'!$A$4:$H$133</definedName>
    <definedName name="_SH9">'[6]Executive Summary -Thermal'!$A$4:$H$194</definedName>
    <definedName name="A" localSheetId="1">#REF!</definedName>
    <definedName name="A">#REF!</definedName>
    <definedName name="AA" localSheetId="1">#REF!</definedName>
    <definedName name="AA">#REF!</definedName>
    <definedName name="ab" localSheetId="1" hidden="1">{#N/A,#N/A,FALSE,"2000-01 Form 1.3a";#N/A,#N/A,FALSE,"H1 2001-02 Form 1.3a";#N/A,#N/A,FALSE,"H2 2001-02 Form 1.3a";#N/A,#N/A,FALSE,"2001-02 Form 1.3a";#N/A,#N/A,FALSE,"2002-03 Form 1.3a"}</definedName>
    <definedName name="ab" hidden="1">{#N/A,#N/A,FALSE,"2000-01 Form 1.3a";#N/A,#N/A,FALSE,"H1 2001-02 Form 1.3a";#N/A,#N/A,FALSE,"H2 2001-02 Form 1.3a";#N/A,#N/A,FALSE,"2001-02 Form 1.3a";#N/A,#N/A,FALSE,"2002-03 Form 1.3a"}</definedName>
    <definedName name="ADL.63">[11]Addl.40!$A$38:$I$284</definedName>
    <definedName name="agri" localSheetId="1">#REF!</definedName>
    <definedName name="agri">#REF!</definedName>
    <definedName name="annex" localSheetId="1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nnex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S">'[6]Executive Summary -Thermal'!$I$4:$AY$144</definedName>
    <definedName name="ASSUMPTIONS" localSheetId="1">#REF!</definedName>
    <definedName name="ASSUMPTIONS">#REF!</definedName>
    <definedName name="AUX">'[6]Executive Summary -Thermal'!$A$4:$H$95</definedName>
    <definedName name="b" localSheetId="1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a" localSheetId="1">'[12]STN WISE EMR'!#REF!</definedName>
    <definedName name="ba">'[12]STN WISE EMR'!#REF!</definedName>
    <definedName name="barwala" localSheetId="1">'[12]STN WISE EMR'!#REF!</definedName>
    <definedName name="barwala">'[12]STN WISE EMR'!#REF!</definedName>
    <definedName name="Barwani">'[13]Format-A (B)'!$C$41</definedName>
    <definedName name="Barwani_Division">[13]Sheet1!$C$102</definedName>
    <definedName name="Barwanicircle">'[13]Format-A'!$C$41</definedName>
    <definedName name="BarwaniDHQ">'[13]Format-A (HQ)'!$C$41</definedName>
    <definedName name="BH" localSheetId="1">'[2]STN WISE EMR'!#REF!</definedName>
    <definedName name="BH">'[2]STN WISE EMR'!#REF!</definedName>
    <definedName name="BRH" localSheetId="1">'[2]STN WISE EMR'!#REF!</definedName>
    <definedName name="BRH">'[2]STN WISE EMR'!#REF!</definedName>
    <definedName name="BUS" localSheetId="1">#REF!</definedName>
    <definedName name="BUS">#REF!</definedName>
    <definedName name="Cap_add_and_loss_assumptions" localSheetId="1">#REF!</definedName>
    <definedName name="Cap_add_and_loss_assumptions">#REF!</definedName>
    <definedName name="cc" localSheetId="1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cc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CDGD" localSheetId="1">'[14]C.S.GENERATION'!#REF!</definedName>
    <definedName name="CDGD">'[14]C.S.GENERATION'!#REF!</definedName>
    <definedName name="Census_of_India_2001" localSheetId="1">#REF!</definedName>
    <definedName name="Census_of_India_2001">#REF!</definedName>
    <definedName name="COAL">'[6]Executive Summary -Thermal'!$A$4:$H$96</definedName>
    <definedName name="Consumers" localSheetId="1">#REF!</definedName>
    <definedName name="Consumers">#REF!</definedName>
    <definedName name="CR">[1]DLC!$GS$40:$HM$87</definedName>
    <definedName name="_xlnm.Criteria">[1]DLC!$GS$304:$HF$305</definedName>
    <definedName name="CSMPD" localSheetId="1">'[14]C.S.GENERATION'!#REF!</definedName>
    <definedName name="CSMPD">'[14]C.S.GENERATION'!#REF!</definedName>
    <definedName name="D">#N/A</definedName>
    <definedName name="D_T">'[15]Discom Details'!$F$721</definedName>
    <definedName name="DateTimeStamp" localSheetId="1">#REF!</definedName>
    <definedName name="DateTimeStamp">#REF!</definedName>
    <definedName name="Demographic_data" localSheetId="1">#REF!</definedName>
    <definedName name="Demographic_data">#REF!</definedName>
    <definedName name="Difference">'[13]Sheet2 (2)'!$R$8:$R$12</definedName>
    <definedName name="Discom1F1" localSheetId="1">#REF!</definedName>
    <definedName name="Discom1F1">#REF!</definedName>
    <definedName name="Discom1F2" localSheetId="1">#REF!</definedName>
    <definedName name="Discom1F2">#REF!</definedName>
    <definedName name="Discom1F3" localSheetId="1">#REF!</definedName>
    <definedName name="Discom1F3">#REF!</definedName>
    <definedName name="Discom1F4" localSheetId="1">#REF!</definedName>
    <definedName name="Discom1F4">#REF!</definedName>
    <definedName name="Discom1F6" localSheetId="1">#REF!</definedName>
    <definedName name="Discom1F6">#REF!</definedName>
    <definedName name="Discom2F1" localSheetId="1">#REF!</definedName>
    <definedName name="Discom2F1">#REF!</definedName>
    <definedName name="Discom2F2" localSheetId="1">#REF!</definedName>
    <definedName name="Discom2F2">#REF!</definedName>
    <definedName name="Discom2F3" localSheetId="1">#REF!</definedName>
    <definedName name="Discom2F3">#REF!</definedName>
    <definedName name="Discom2F4" localSheetId="1">#REF!</definedName>
    <definedName name="Discom2F4">#REF!</definedName>
    <definedName name="Discom2F6" localSheetId="1">#REF!</definedName>
    <definedName name="Discom2F6">#REF!</definedName>
    <definedName name="dom" localSheetId="1">#REF!</definedName>
    <definedName name="dom">#REF!</definedName>
    <definedName name="dpc">'[16]dpc cost'!$D$1</definedName>
    <definedName name="DSAD" localSheetId="1" hidden="1">{#N/A,#N/A,FALSE,"2002-03 Form 1.3a";#N/A,#N/A,FALSE,"2003-04 Form 1.3a";#N/A,#N/A,FALSE,"Avai- CY";#N/A,#N/A,FALSE,"Avai- EY";#N/A,#N/A,FALSE,"Demand vs Availability"}</definedName>
    <definedName name="DSAD" hidden="1">{#N/A,#N/A,FALSE,"2002-03 Form 1.3a";#N/A,#N/A,FALSE,"2003-04 Form 1.3a";#N/A,#N/A,FALSE,"Avai- CY";#N/A,#N/A,FALSE,"Avai- EY";#N/A,#N/A,FALSE,"Demand vs Availability"}</definedName>
    <definedName name="E_315MVA_Addl_Page1" localSheetId="1">#REF!</definedName>
    <definedName name="E_315MVA_Addl_Page1">#REF!</definedName>
    <definedName name="E_315MVA_Addl_Page2" localSheetId="1">#REF!</definedName>
    <definedName name="E_315MVA_Addl_Page2">#REF!</definedName>
    <definedName name="ED" localSheetId="1">#REF!</definedName>
    <definedName name="ED">#REF!</definedName>
    <definedName name="EHV" localSheetId="1">#REF!</definedName>
    <definedName name="EHV">#REF!</definedName>
    <definedName name="Energy_sales" localSheetId="1">#REF!</definedName>
    <definedName name="Energy_sales">#REF!</definedName>
    <definedName name="Error_Types" localSheetId="1">#REF!</definedName>
    <definedName name="Error_Types">#REF!</definedName>
    <definedName name="_xlnm.Extract">[1]DLC!$GS$307:$HF$322</definedName>
    <definedName name="Fuel_Exp_CY" localSheetId="1">#REF!</definedName>
    <definedName name="Fuel_Exp_CY">#REF!</definedName>
    <definedName name="Fuel_Exp_EY" localSheetId="1">#REF!</definedName>
    <definedName name="Fuel_Exp_EY">#REF!</definedName>
    <definedName name="Fuel_Exp_PY" localSheetId="1">#REF!</definedName>
    <definedName name="Fuel_Exp_PY">#REF!</definedName>
    <definedName name="GENPUF">'[6]Executive Summary -Thermal'!$A$4:$H$161</definedName>
    <definedName name="GH" localSheetId="1">'[2]STN WISE EMR'!#REF!</definedName>
    <definedName name="GH">'[2]STN WISE EMR'!#REF!</definedName>
    <definedName name="HFOHSD">'[6]Executive Summary -Thermal'!$A$4:$H$96</definedName>
    <definedName name="Horizontal_Not_Selected" localSheetId="1">#REF!</definedName>
    <definedName name="Horizontal_Not_Selected">#REF!</definedName>
    <definedName name="HT">[13]Sheet1!$D$90</definedName>
    <definedName name="if" localSheetId="1">'[17]annexture-g1'!#REF!</definedName>
    <definedName name="if">'[17]annexture-g1'!#REF!</definedName>
    <definedName name="IN">[1]DLC!$GS$2:$HF$22</definedName>
    <definedName name="Input">[13]Sheet1!$D$35</definedName>
    <definedName name="Intt_Charge_cY" localSheetId="1">#REF!,#REF!</definedName>
    <definedName name="Intt_Charge_cY">#REF!,#REF!</definedName>
    <definedName name="Intt_Charge_cy_1">'[18]A 3.7'!$H$35,'[18]A 3.7'!$H$44</definedName>
    <definedName name="Intt_Charge_eY" localSheetId="1">#REF!,#REF!</definedName>
    <definedName name="Intt_Charge_eY">#REF!,#REF!</definedName>
    <definedName name="Intt_Charge_ey_1">'[18]A 3.7'!$I$35,'[18]A 3.7'!$I$44</definedName>
    <definedName name="Intt_Charge_PY" localSheetId="1">#REF!,#REF!</definedName>
    <definedName name="Intt_Charge_PY">#REF!,#REF!</definedName>
    <definedName name="Intt_Charge_py_1">'[18]A 3.7'!$G$35,'[18]A 3.7'!$G$44</definedName>
    <definedName name="Investment_Plan" localSheetId="1">#REF!,#REF!</definedName>
    <definedName name="Investment_Plan">#REF!,#REF!</definedName>
    <definedName name="JV10Group_944" localSheetId="1">#REF!</definedName>
    <definedName name="JV10Group_944">#REF!</definedName>
    <definedName name="JV14Group_944" localSheetId="1">#REF!</definedName>
    <definedName name="JV14Group_944">#REF!</definedName>
    <definedName name="K2000_">#N/A</definedName>
    <definedName name="KEII">'[6]Executive Summary -Thermal'!$H$4:$I$31</definedName>
    <definedName name="KEIIU">'[6]Executive Summary -Thermal'!$A$4:$F$31</definedName>
    <definedName name="L1M10" localSheetId="1">#REF!</definedName>
    <definedName name="L1M10">#REF!</definedName>
    <definedName name="L1M2" localSheetId="1">#REF!</definedName>
    <definedName name="L1M2">#REF!</definedName>
    <definedName name="L1M22" localSheetId="1">#REF!</definedName>
    <definedName name="L1M22">#REF!</definedName>
    <definedName name="L1M23" localSheetId="1">#REF!</definedName>
    <definedName name="L1M23">#REF!</definedName>
    <definedName name="L1M24" localSheetId="1">#REF!</definedName>
    <definedName name="L1M24">#REF!</definedName>
    <definedName name="L1M30" localSheetId="1">#REF!</definedName>
    <definedName name="L1M30">#REF!</definedName>
    <definedName name="L1M31" localSheetId="1">#REF!</definedName>
    <definedName name="L1M31">#REF!</definedName>
    <definedName name="L1M32" localSheetId="1">#REF!</definedName>
    <definedName name="L1M32">#REF!</definedName>
    <definedName name="L1M33" localSheetId="1">#REF!</definedName>
    <definedName name="L1M33">#REF!</definedName>
    <definedName name="L1M34" localSheetId="1">#REF!</definedName>
    <definedName name="L1M34">#REF!</definedName>
    <definedName name="L1M37" localSheetId="1">#REF!</definedName>
    <definedName name="L1M37">#REF!</definedName>
    <definedName name="L1M38" localSheetId="1">#REF!</definedName>
    <definedName name="L1M38">#REF!</definedName>
    <definedName name="L1M6" localSheetId="1">#REF!</definedName>
    <definedName name="L1M6">#REF!</definedName>
    <definedName name="L1M8" localSheetId="1">#REF!</definedName>
    <definedName name="L1M8">#REF!</definedName>
    <definedName name="L1M9" localSheetId="1">#REF!</definedName>
    <definedName name="L1M9">#REF!</definedName>
    <definedName name="LEVEL" localSheetId="1">#REF!</definedName>
    <definedName name="LEVEL">#REF!</definedName>
    <definedName name="Live_Integrity" localSheetId="1">[19]Inputs!#REF!</definedName>
    <definedName name="Live_Integrity">[19]Inputs!#REF!</definedName>
    <definedName name="ltind" localSheetId="1">#REF!</definedName>
    <definedName name="ltind">#REF!</definedName>
    <definedName name="Master_Integrity" localSheetId="1">[19]Inputs!#REF!</definedName>
    <definedName name="Master_Integrity">[19]Inputs!#REF!</definedName>
    <definedName name="Master_Signals" localSheetId="1">[19]Inputs!#REF!</definedName>
    <definedName name="Master_Signals">[19]Inputs!#REF!</definedName>
    <definedName name="MEPE">'[6]Executive Summary -Thermal'!$I$4:$EG$36</definedName>
    <definedName name="mill" localSheetId="1">#REF!</definedName>
    <definedName name="mill">#REF!</definedName>
    <definedName name="MOD">'[6]Executive Summary -Thermal'!$A$162:$H$257</definedName>
    <definedName name="MTPI" localSheetId="1">#REF!</definedName>
    <definedName name="MTPI">#REF!</definedName>
    <definedName name="Name_Company">[19]Inputs!$E$140</definedName>
    <definedName name="Name_Model">[19]Inputs!$E$141</definedName>
    <definedName name="Name_Project">[19]Inputs!$E$142</definedName>
    <definedName name="NameBaseCase" localSheetId="1">#REF!</definedName>
    <definedName name="NameBaseCase">#REF!</definedName>
    <definedName name="NonDom" localSheetId="1">#REF!</definedName>
    <definedName name="NonDom">#REF!</definedName>
    <definedName name="Pati" localSheetId="1">#REF!</definedName>
    <definedName name="Pati">#REF!</definedName>
    <definedName name="Pop_Ratio" localSheetId="1">#REF!</definedName>
    <definedName name="Pop_Ratio">#REF!</definedName>
    <definedName name="_xlnm.Print_Titles">'[20]Ag LF'!$A$1:$B$65536,'[20]Ag LF'!$A$1:$IV$4</definedName>
    <definedName name="PTPI" localSheetId="1">#REF!</definedName>
    <definedName name="PTPI">#REF!</definedName>
    <definedName name="Pumps_and_Meterisation" localSheetId="1">#REF!</definedName>
    <definedName name="Pumps_and_Meterisation">#REF!</definedName>
    <definedName name="q">'[21]A 3.7'!$I$35,'[21]A 3.7'!$I$44</definedName>
    <definedName name="R_">#N/A</definedName>
    <definedName name="R_15_00_01" localSheetId="1">#REF!</definedName>
    <definedName name="R_15_00_01">#REF!</definedName>
    <definedName name="RH" localSheetId="1">'[2]STN WISE EMR'!#REF!</definedName>
    <definedName name="RH">'[2]STN WISE EMR'!#REF!</definedName>
    <definedName name="SA" localSheetId="1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SA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Scenario" localSheetId="1">#REF!</definedName>
    <definedName name="Scenario">#REF!</definedName>
    <definedName name="Scenario_Name" localSheetId="1">#REF!</definedName>
    <definedName name="Scenario_Name">#REF!</definedName>
    <definedName name="Scheme" localSheetId="1">#REF!,#REF!</definedName>
    <definedName name="Scheme">#REF!,#REF!</definedName>
    <definedName name="Select_Horizontal" localSheetId="1">#REF!</definedName>
    <definedName name="Select_Horizontal">#REF!</definedName>
    <definedName name="Select_Vertical" localSheetId="1">#REF!</definedName>
    <definedName name="Select_Vertical">#REF!</definedName>
    <definedName name="Sendhwa">'[13]Format-A (S)'!$C$41</definedName>
    <definedName name="Sendhwa_Division.">[13]Sheet1!$C$103</definedName>
    <definedName name="sfdadsfasdf" localSheetId="1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sfdadsfasdf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Sharif">[13]Sheet1!$D$104</definedName>
    <definedName name="shft1">[16]SUMMERY!$P$1</definedName>
    <definedName name="shftI">[22]SUMMERY!$P$1</definedName>
    <definedName name="Specific_Consumption" localSheetId="1">#REF!</definedName>
    <definedName name="Specific_Consumption">#REF!</definedName>
    <definedName name="STPI" localSheetId="1">#REF!</definedName>
    <definedName name="STPI">#REF!</definedName>
    <definedName name="Styles" localSheetId="1">#REF!</definedName>
    <definedName name="Styles">#REF!</definedName>
    <definedName name="Sup" localSheetId="1">#REF!</definedName>
    <definedName name="Sup">#REF!</definedName>
    <definedName name="Supp" localSheetId="1">#REF!</definedName>
    <definedName name="Supp">#REF!</definedName>
    <definedName name="T_T">'[15]Discom Details'!$F$720</definedName>
    <definedName name="thou" localSheetId="1">#REF!</definedName>
    <definedName name="thou">#REF!</definedName>
    <definedName name="THPROG" localSheetId="1">'[2]STN WISE EMR'!#REF!</definedName>
    <definedName name="THPROG">'[2]STN WISE EMR'!#REF!</definedName>
    <definedName name="TN" localSheetId="1">'[2]STN WISE EMR'!#REF!</definedName>
    <definedName name="TN">'[2]STN WISE EMR'!#REF!</definedName>
    <definedName name="TVA">'[6]Executive Summary -Thermal'!$A$4:$H$126</definedName>
    <definedName name="u" localSheetId="1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u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UG" localSheetId="1">#REF!</definedName>
    <definedName name="UG">#REF!</definedName>
    <definedName name="uj" localSheetId="1">#REF!,#REF!</definedName>
    <definedName name="uj">#REF!,#REF!</definedName>
    <definedName name="un">'[23]A 3.7'!$I$35,'[23]A 3.7'!$I$44</definedName>
    <definedName name="Unrestricted_Specific_Consumption" localSheetId="1">#REF!</definedName>
    <definedName name="Unrestricted_Specific_Consumption">#REF!</definedName>
    <definedName name="Vertical_Not_Selected" localSheetId="1">#REF!</definedName>
    <definedName name="Vertical_Not_Selected">#REF!</definedName>
    <definedName name="WIP_944" localSheetId="1">#REF!</definedName>
    <definedName name="WIP_944">#REF!</definedName>
    <definedName name="WIPComments" localSheetId="1">#REF!</definedName>
    <definedName name="WIPComments">#REF!</definedName>
    <definedName name="WIPMacroStart" localSheetId="1">#REF!</definedName>
    <definedName name="WIPMacroStart">#REF!</definedName>
    <definedName name="wrn.ARR._.Forms." localSheetId="1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Forms.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Output." localSheetId="1" hidden="1">{#N/A,#N/A,FALSE,"2000-01 Form 1.3a";#N/A,#N/A,FALSE,"H1 2001-02 Form 1.3a";#N/A,#N/A,FALSE,"H2 2001-02 Form 1.3a";#N/A,#N/A,FALSE,"2001-02 Form 1.3a";#N/A,#N/A,FALSE,"2002-03 Form 1.3a"}</definedName>
    <definedName name="wrn.ARR._.Output." hidden="1">{#N/A,#N/A,FALSE,"2000-01 Form 1.3a";#N/A,#N/A,FALSE,"H1 2001-02 Form 1.3a";#N/A,#N/A,FALSE,"H2 2001-02 Form 1.3a";#N/A,#N/A,FALSE,"2001-02 Form 1.3a";#N/A,#N/A,FALSE,"2002-03 Form 1.3a"}</definedName>
    <definedName name="wrn.Consolidated._.report._.on._.all._.companies." localSheetId="1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Consolidated._.report._.on._.all._.companies.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Output._.forms." localSheetId="1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._.forms.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Forms." localSheetId="1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OutputForms.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PP." localSheetId="1" hidden="1">{#N/A,#N/A,FALSE,"2002-03 Form 1.3a";#N/A,#N/A,FALSE,"2003-04 Form 1.3a";#N/A,#N/A,FALSE,"Avai- CY";#N/A,#N/A,FALSE,"Avai- EY";#N/A,#N/A,FALSE,"Demand vs Availability"}</definedName>
    <definedName name="wrn.PP." hidden="1">{#N/A,#N/A,FALSE,"2002-03 Form 1.3a";#N/A,#N/A,FALSE,"2003-04 Form 1.3a";#N/A,#N/A,FALSE,"Avai- CY";#N/A,#N/A,FALSE,"Avai- EY";#N/A,#N/A,FALSE,"Demand vs Availability"}</definedName>
    <definedName name="wrn.Reports._.of._.NPDCL." localSheetId="1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rn.Reports._.of._.NPDCL.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X1_" localSheetId="1">#REF!</definedName>
    <definedName name="X1_">#REF!</definedName>
    <definedName name="Y122_">[1]DLC!$HR$109</definedName>
    <definedName name="YEAR" localSheetId="1">#REF!</definedName>
    <definedName name="YEAR">#REF!</definedName>
    <definedName name="YEARLY">[6]TWELVE!$A$3:$Q$445</definedName>
    <definedName name="YTPI" localSheetId="1">#REF!</definedName>
    <definedName name="YTP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3" i="4" l="1"/>
  <c r="H352" i="4"/>
  <c r="H350" i="4"/>
  <c r="H349" i="4"/>
  <c r="H347" i="4"/>
  <c r="H346" i="4"/>
  <c r="H345" i="4"/>
  <c r="H343" i="4"/>
  <c r="H342" i="4"/>
  <c r="H339" i="4"/>
  <c r="H338" i="4"/>
  <c r="H337" i="4"/>
  <c r="H336" i="4"/>
  <c r="H331" i="4"/>
  <c r="H330" i="4"/>
  <c r="H329" i="4"/>
  <c r="H327" i="4"/>
  <c r="H326" i="4"/>
  <c r="H323" i="4"/>
  <c r="H322" i="4"/>
  <c r="H321" i="4"/>
  <c r="H320" i="4"/>
  <c r="H317" i="4"/>
  <c r="H316" i="4"/>
  <c r="H315" i="4"/>
  <c r="H314" i="4"/>
  <c r="H311" i="4"/>
  <c r="H310" i="4"/>
  <c r="H309" i="4"/>
  <c r="H308" i="4"/>
  <c r="H307" i="4"/>
  <c r="H306" i="4"/>
  <c r="H305" i="4"/>
  <c r="H303" i="4"/>
  <c r="H302" i="4"/>
  <c r="H301" i="4"/>
  <c r="H300" i="4"/>
  <c r="H299" i="4"/>
  <c r="H298" i="4"/>
  <c r="H296" i="4"/>
  <c r="H295" i="4"/>
  <c r="H294" i="4"/>
  <c r="H293" i="4"/>
  <c r="H291" i="4"/>
  <c r="H290" i="4"/>
  <c r="H289" i="4"/>
  <c r="H287" i="4"/>
  <c r="H285" i="4"/>
  <c r="H283" i="4"/>
  <c r="H280" i="4"/>
  <c r="H278" i="4"/>
  <c r="H276" i="4"/>
  <c r="H273" i="4"/>
  <c r="H272" i="4"/>
  <c r="H271" i="4"/>
  <c r="H267" i="4"/>
  <c r="H265" i="4"/>
  <c r="H263" i="4"/>
  <c r="H262" i="4"/>
  <c r="H261" i="4"/>
  <c r="H257" i="4"/>
  <c r="H256" i="4"/>
  <c r="H255" i="4"/>
  <c r="H251" i="4"/>
  <c r="H250" i="4"/>
  <c r="H249" i="4"/>
  <c r="H248" i="4"/>
  <c r="H247" i="4"/>
  <c r="H242" i="4"/>
  <c r="H240" i="4"/>
  <c r="H237" i="4"/>
  <c r="H236" i="4"/>
  <c r="H231" i="4"/>
  <c r="H230" i="4"/>
  <c r="H229" i="4"/>
  <c r="H227" i="4"/>
  <c r="H225" i="4"/>
  <c r="H224" i="4"/>
  <c r="H223" i="4"/>
  <c r="H222" i="4"/>
  <c r="H219" i="4"/>
  <c r="H218" i="4"/>
  <c r="H217" i="4"/>
  <c r="H216" i="4"/>
  <c r="H215" i="4"/>
  <c r="H211" i="4"/>
  <c r="H210" i="4"/>
  <c r="H209" i="4"/>
  <c r="H206" i="4"/>
  <c r="H205" i="4"/>
  <c r="H204" i="4"/>
  <c r="H203" i="4"/>
  <c r="H202" i="4"/>
  <c r="H199" i="4"/>
  <c r="H198" i="4"/>
  <c r="H197" i="4"/>
  <c r="H196" i="4"/>
  <c r="H195" i="4"/>
  <c r="H192" i="4"/>
  <c r="H191" i="4"/>
  <c r="H190" i="4"/>
  <c r="H189" i="4"/>
  <c r="H188" i="4"/>
  <c r="H183" i="4"/>
  <c r="H182" i="4"/>
  <c r="H181" i="4"/>
  <c r="H175" i="4"/>
  <c r="H174" i="4"/>
  <c r="H172" i="4"/>
  <c r="H170" i="4"/>
  <c r="H169" i="4"/>
  <c r="H166" i="4"/>
  <c r="H157" i="4"/>
  <c r="H156" i="4"/>
  <c r="H153" i="4"/>
  <c r="H152" i="4"/>
  <c r="H150" i="4"/>
  <c r="H149" i="4"/>
  <c r="H148" i="4"/>
  <c r="H145" i="4"/>
  <c r="H144" i="4"/>
  <c r="H140" i="4"/>
  <c r="H138" i="4"/>
  <c r="H137" i="4"/>
  <c r="H134" i="4"/>
  <c r="H133" i="4"/>
  <c r="H130" i="4"/>
  <c r="H129" i="4"/>
  <c r="H128" i="4"/>
  <c r="H127" i="4"/>
  <c r="H126" i="4"/>
  <c r="H124" i="4"/>
  <c r="H123" i="4"/>
  <c r="H120" i="4"/>
  <c r="H118" i="4"/>
  <c r="H117" i="4"/>
  <c r="H112" i="4"/>
  <c r="H110" i="4"/>
  <c r="H109" i="4"/>
  <c r="H104" i="4"/>
  <c r="H103" i="4"/>
  <c r="H101" i="4"/>
  <c r="H99" i="4"/>
  <c r="H98" i="4"/>
  <c r="H97" i="4"/>
  <c r="H94" i="4"/>
  <c r="H92" i="4"/>
  <c r="H90" i="4"/>
  <c r="H88" i="4"/>
  <c r="H87" i="4"/>
  <c r="H86" i="4"/>
  <c r="H83" i="4"/>
  <c r="H82" i="4"/>
  <c r="H81" i="4"/>
  <c r="H78" i="4"/>
  <c r="H76" i="4"/>
  <c r="H74" i="4"/>
  <c r="H60" i="4"/>
  <c r="H59" i="4"/>
  <c r="H56" i="4"/>
  <c r="H55" i="4"/>
  <c r="H52" i="4"/>
  <c r="H51" i="4"/>
  <c r="H48" i="4"/>
  <c r="H47" i="4"/>
  <c r="H44" i="4"/>
  <c r="H43" i="4"/>
  <c r="H40" i="4"/>
  <c r="H39" i="4"/>
  <c r="H36" i="4"/>
  <c r="H33" i="4"/>
  <c r="H30" i="4"/>
  <c r="H27" i="4"/>
  <c r="H25" i="4"/>
  <c r="H24" i="4"/>
  <c r="H23" i="4"/>
  <c r="H20" i="4"/>
  <c r="H19" i="4"/>
  <c r="H18" i="4"/>
  <c r="H15" i="4"/>
  <c r="H14" i="4"/>
  <c r="H11" i="4"/>
  <c r="H10" i="4"/>
  <c r="H9" i="4"/>
  <c r="H354" i="4" l="1"/>
  <c r="G357" i="4" s="1"/>
  <c r="G358" i="4" s="1"/>
</calcChain>
</file>

<file path=xl/sharedStrings.xml><?xml version="1.0" encoding="utf-8"?>
<sst xmlns="http://schemas.openxmlformats.org/spreadsheetml/2006/main" count="1227" uniqueCount="712">
  <si>
    <t>COST SCHEDULE</t>
  </si>
  <si>
    <t>NAME OF WORK</t>
  </si>
  <si>
    <t>CORRESPONDING LABOUR SCHEDULE</t>
  </si>
  <si>
    <t>A-1</t>
  </si>
  <si>
    <t>1 KM OF 33 kV LINE ON PCC POLES / H-BEAMS WITH MAXIMUM SPAN OF 100 METERS USING RACCOON CONDUCTOR[280 Kg; 9.1 Mtr long PCC Pole,"H" Beam 152x152mm 37.1 Kg/Mtr 13.0 Mtr,365 Kg 11 Mtr long PCC Pole]</t>
  </si>
  <si>
    <t>AL-1</t>
  </si>
  <si>
    <t>A-2 (A)</t>
  </si>
  <si>
    <t>33 KV  FOUR  POLE  STRUCTURE  ON  PCC / H-BEAM POLE[PCC Pole 280 kg 9.1 Mtr. Long,H-Beams 37.1 Kg/Mtr., 13 Mtr. Long]</t>
  </si>
  <si>
    <t>AL-2 (A)</t>
  </si>
  <si>
    <t>A-2 (B)</t>
  </si>
  <si>
    <t>33 kV DP STRUCTURE ON  PCC POLES / H-BEAM POLE (TO BE SUPPLEMENTED WITH EVERY 1.0 KM OF LINE OF RACCOON / DOG  CONDUCTOR) [280 Kg; 9.1 Mtr long PCC Pole,37.1 Kg/Mtr 13.0 Mtr long H-Beam,365 Kg 11 Mtr long PCC Pole]</t>
  </si>
  <si>
    <t xml:space="preserve">AL-2 </t>
  </si>
  <si>
    <t>A-3</t>
  </si>
  <si>
    <t>1 KM OF 33 kV LINE ON PCC POLES  / H-BEAM SUPPORT WITH MAXIMUM SPAN OF 100 METERS USING DOG CONDUCTOR[280 Kg; 9.1 Mtr long PCC Pole,"H" Beam 152x152 mm 37.1 Kg/Mtr 13.0 Mtr,365 Kg 11 Mtr long PCC Pole]</t>
  </si>
  <si>
    <t>AL-3</t>
  </si>
  <si>
    <t>A-3 (A)</t>
  </si>
  <si>
    <t>SCHEDULE  FOR  AUGMENTATION  OF  1 kM  OF  33 kV LINE  FROM  RACCOON  TO  DOG  CONDUCTOR</t>
  </si>
  <si>
    <t>AL-3(A)</t>
  </si>
  <si>
    <t>A-3 (B)</t>
  </si>
  <si>
    <t>COST  SCHEDULE  FOR ADDITIONAL  (MID SPAN)  POLE  FOR  33 kV  LINE USING  37.1 KG / MTR 13 M. LONG H-BEAM SUPPORT</t>
  </si>
  <si>
    <t>AL-3 (B)</t>
  </si>
  <si>
    <t>A-4</t>
  </si>
  <si>
    <t>1 KM OF 33 kV LINE ON 37.1 KG / MTR 13 M. LONG H-BEAM SUSPENSION TYPE WITH PANTHER CONDUCTOR  (WITH MAXIMUM SPAN OF 50 METERS)</t>
  </si>
  <si>
    <t>AL-4</t>
  </si>
  <si>
    <t>A-5</t>
  </si>
  <si>
    <t xml:space="preserve"> 33 KV D.P. STRUCTURE ON 13 M. LONG H-BEAM POLE FOR PANTHER CONDUCTOR (TO BE SUPPLEMENTED WITH EVERY 0.3 KM OF SUSPENSION LINE)</t>
  </si>
  <si>
    <t>AL-2</t>
  </si>
  <si>
    <t>A-6</t>
  </si>
  <si>
    <t>AL-5</t>
  </si>
  <si>
    <t>A-7</t>
  </si>
  <si>
    <t>SCHEDULE FOR  LAST SPAN CABLING OF  33 KV  H.T. CONNECTION[3x185 sq.mm AB XLPE Cable,3x240 sq.mm AB XLPE Cable]</t>
  </si>
  <si>
    <t>AL-7</t>
  </si>
  <si>
    <t>A-8</t>
  </si>
  <si>
    <t>33 KV MEDP STRUCTURE ON  PCC POLE / H-BEAM POLE (TO BE SUPPLEMENTED FOR H.T. CONNECTION)[280 Kg; 9.1 Mtr long PCC Pole,37.1 Kg / Mtr 13.0 Mtr long H-Beam]</t>
  </si>
  <si>
    <t>AL-8</t>
  </si>
  <si>
    <t>A-9</t>
  </si>
  <si>
    <t>SCHEDULE FOR  LAST SPAN CABLING OF 33 kV LINE USING COVERED CONDUCTOR OF 70 &amp; 99 SQ.MM SIZE [70 sq.mm Covered Conductor,99 sq.mm Covered Conductor]</t>
  </si>
  <si>
    <t>AL-9</t>
  </si>
  <si>
    <t>A-10</t>
  </si>
  <si>
    <t>AL-6</t>
  </si>
  <si>
    <t>A-11</t>
  </si>
  <si>
    <t>SCHEDULE FOR LAYING OF 1 kM 33 kV CABLE DIRECT IN GROUND SINGLE CABLE LINE USING OPEN TRENCH METHOD[3x240 sq.mm AB XLPE Cable,3x400 sq.mm AB XLPE Cable]</t>
  </si>
  <si>
    <t>AL-11</t>
  </si>
  <si>
    <t>B-1</t>
  </si>
  <si>
    <t>SCHEDULE  FOR  33/11  kV,  3.15 MVA,  1.6 MVA  SUB-STATION  WITH  TWO  BAYS  FOR  OUTGOING  FEEDERS AND  5 MVA  SUB-STATION  WITH  THREE  BAYS  FOR  OUTGOING  FEEDERS  AT  NEW  SITE [SCHEDULE B-10 MUST BE ADDED WITH SCHEDULE B-1]{Proposed 33/11 kV S/s expandable to 2x1.6 MVA with control room,Proposed 33/11 kV S/s ,expandable to 2x3.15 MVA with control room,Proposed 33/11 kV S/s expandable to 2x5 MVA with control room]</t>
  </si>
  <si>
    <t>B-2</t>
  </si>
  <si>
    <t xml:space="preserve"> ( 33 kV SUB-STATION ) POWER TRANSFORMERS</t>
  </si>
  <si>
    <t>BL-3</t>
  </si>
  <si>
    <t>B-3</t>
  </si>
  <si>
    <t>SCHEDULE FOR INSTALLATION OF ADDITIONAL TRANSFORMER FOR PARALLEL OPERATION WITH TWO ADDITIONAL BAY ON 11 kV SIDE[1.6 MVA, 3.15 MVA,5.0 MVA]</t>
  </si>
  <si>
    <t>BL-2+(3*BL-4)+BL-6</t>
  </si>
  <si>
    <t>B-4</t>
  </si>
  <si>
    <t>11 kV OUT DOOR YARD EXTENSION FOR ADDL. BAY WITH CIRCUIT BREAKER[1.6 MVA &amp; Above]</t>
  </si>
  <si>
    <t>BL-4</t>
  </si>
  <si>
    <t>B-5</t>
  </si>
  <si>
    <t>33 kV  OUT DOOR  YARD  EXTENSION  FOR  ADDITIONAL  BAY.</t>
  </si>
  <si>
    <t>BL-5</t>
  </si>
  <si>
    <t>B-6</t>
  </si>
  <si>
    <t>INSTALLATION OF  33 kV  VCB</t>
  </si>
  <si>
    <t>BL-6</t>
  </si>
  <si>
    <t>B-8</t>
  </si>
  <si>
    <t>AUGMENTATION OF 33/11 kV SUB-STATION CAPACITY  BY REPLACEMENT OF POWER TRANSFORMER[1.6 to 3.15 MVA,3.15 to 5.0 MVA without 33 kV VCB,3.15 to 5.0 MVA with 33 kV VCB]</t>
  </si>
  <si>
    <t>BL-8,BL-6</t>
  </si>
  <si>
    <t>B-9</t>
  </si>
  <si>
    <t>INSTALLATION OF 1.6 MVA  33/11 kV SUB-STATION ON LINE</t>
  </si>
  <si>
    <t>BL-9</t>
  </si>
  <si>
    <t>B-10</t>
  </si>
  <si>
    <t>SCHEDULE  FOR  33/11 SUB-STATION  CHEMICAL EARTHING (TO BE INCLUDED WITH SCHEDULE B-1)</t>
  </si>
  <si>
    <t>CL-23</t>
  </si>
  <si>
    <t>1 KM OF 11 kV LINE ON PCC POLE 140 KG 8.0 METER LONG WITH MAXIMUM OF 65 Mtrs SPAN USING RABBIT AND WEASEL CONDUCTOR</t>
  </si>
  <si>
    <t>C-1</t>
  </si>
  <si>
    <t>CL-1</t>
  </si>
  <si>
    <t xml:space="preserve">11 kV DP STRUCTURE ON PCC POLE 140 KG 8 METER LONG (TO BE SUPPLEMENTED WITH EVERY 1.0 Kms OF LINE) </t>
  </si>
  <si>
    <t>C-2</t>
  </si>
  <si>
    <t>CL-2</t>
  </si>
  <si>
    <t>1 KM OF 11 kV LINE ON H-BEAM / PCC POLE SUPPORT WITH MAXIMUM OF 80 Mtrs SPAN USING RABBIT  CONDUCTOR</t>
  </si>
  <si>
    <t>C-3</t>
  </si>
  <si>
    <t>CL-4</t>
  </si>
  <si>
    <t xml:space="preserve">  ADDITIONAL (MID SPAN) POLES FOR  11 kV LINE</t>
  </si>
  <si>
    <t>C-3(A)</t>
  </si>
  <si>
    <t>CL-3(A)</t>
  </si>
  <si>
    <t>COST PER KM OF 11 KV LINE ON AERIAL BUNCHED CABLE (ABC) OF 35 &amp; 70 SQ.MM. ON  11 MTR. LONG H - BEAM / 9.0 MTR LONG PCC POLE OF SPAN 35 MTRS.</t>
  </si>
  <si>
    <t>C-3(B)</t>
  </si>
  <si>
    <t>CL-3(B)</t>
  </si>
  <si>
    <t>SCHEDULE  FOR  AUGMENTATION  OF 1 kM OF 11 kV LINE  FROM  WEASEL TO  RACCOON CONDUCTOR</t>
  </si>
  <si>
    <t>C-3(C)</t>
  </si>
  <si>
    <t>CL-3(C)</t>
  </si>
  <si>
    <t>SCHEDULE  FOR  AUGMENTATION  OF 1 kM OF 11 kV LINE  FROM  WEASEL TO  RABBIT CONDUCTOR</t>
  </si>
  <si>
    <t>C-3(D)</t>
  </si>
  <si>
    <t>CL-3(D)</t>
  </si>
  <si>
    <t>COST  PER  KM  OF  11 kV  OVERHEAD  XLPE  CABLE  LINE  ON  H - BEAM  POLE WITH  AVERAGE  SPAN  30 MTRS.</t>
  </si>
  <si>
    <t>C-3(E)</t>
  </si>
  <si>
    <t>CL-3(E)</t>
  </si>
  <si>
    <t>11 kV DP STRUCTURE ON H-BEAM / PCC POLE SUPPORT (TO BE SUPPLEMENTED WITH EVERY 1.0 Kms OF LINE)</t>
  </si>
  <si>
    <t>C-4</t>
  </si>
  <si>
    <t>CL-5</t>
  </si>
  <si>
    <t>1 kM OF 11 kV LINE ON 175x85 MM R.S. JOIST WITH MAXIMUM OF 65 Mtrs. SPAN USING RABBIT AND WEASEL CONDUCTOR</t>
  </si>
  <si>
    <t>C-5</t>
  </si>
  <si>
    <t>CL-6</t>
  </si>
  <si>
    <t>11 kV  DP  STRUCTURE  ON  175X85  MM R.S. JOIST  (TO BE SUPPLEMENTED WITH EVERY 1.0 Kms OF LINE)</t>
  </si>
  <si>
    <t>C-6</t>
  </si>
  <si>
    <t>CL-7</t>
  </si>
  <si>
    <t>11/0.4 kV OUT DOOR SUB-STATION (USING PCC POLE FOR 25/63 kVA TRANSFORMER &amp; R.S. JOIST 175x85 mm  FOR 100/200/315 kVA TRANSFORMER AND SINGLE CORE PVC INSULATED CABLE)</t>
  </si>
  <si>
    <t>C-7(A-1)</t>
  </si>
  <si>
    <t>CL-3</t>
  </si>
  <si>
    <t>11/0.4 kV OUT DOOR SUB-STATION (USING PCC POLE FOR  25/63 kVA TRANSFORMER &amp; DOUBLE WELDED  RS JOIST 175x85 mm FOR 100/200/315 kVA TRANSFORMER AND SINGLE  CORE CABLE)</t>
  </si>
  <si>
    <t>C-7(A-2)</t>
  </si>
  <si>
    <t>11/0.4 kV OUT DOOR SUB-STATION (USING H-BEAM POLE FOR  25 / 63 / 100 / 200 / 315 kVA TRANSFORMER AND SINGLE CORE PVC CABLE)</t>
  </si>
  <si>
    <t>C-7(B-1)</t>
  </si>
  <si>
    <t>RELOCATION OF  25 / 63 / 100 / 200 / 315 kVA  11/0.4 kV  X-MER  S/S  USING  H- BEAM  POLE  AND  SINGLE  CORE  PVC  CABLE  [BASED  ON  COST SCHEDULE   C-7 (B-1) EXCEPT TRANSFORMER COST ]</t>
  </si>
  <si>
    <t>C-7(B-1)A</t>
  </si>
  <si>
    <t>RENOVATION  OF  EXISTING  DISTRIBUTION  TRANSFORMERS</t>
  </si>
  <si>
    <t>C-7(B-1)B</t>
  </si>
  <si>
    <t>CL-7 (B-1)B</t>
  </si>
  <si>
    <t xml:space="preserve">11/0.4 kV OUT DOOR SUB-STATION (USING H-BEAM POLE FOR 25 / 63 / 100 / 200 / 315 kVA TRANSFORMER AND SINGLE CORE CABLE) </t>
  </si>
  <si>
    <t>C-7(B-2)</t>
  </si>
  <si>
    <t>1 Km  OF  11 kV  LINE  ON 365 kG 11 Mtr.  LONG PCC POLE  USING  RACCOON / DOG  CONDUCTOR  MAXIMUM SPAN  80  METER.</t>
  </si>
  <si>
    <t>C-8</t>
  </si>
  <si>
    <t>1 KM OF 11 KV LINE ON  H-BEAM 152x152 MM  37.1 Kg /MTR. 13.0 MTR. USING RACCOON / DOG CONDUCTOR MAXIMUM SPAN 80 MTR.</t>
  </si>
  <si>
    <t>C-9</t>
  </si>
  <si>
    <t>ADDITIONAL (MID SPAN) POLES  FOR NEW 11 KV LINE WITH RACCOON  CONDUCTOR</t>
  </si>
  <si>
    <t>C-9(A)</t>
  </si>
  <si>
    <t>CL-9(A)</t>
  </si>
  <si>
    <t>AUGMENTATION OF 11/0.4 kV SUB-STATION CAPACITY (ASSUMING 25 YEARS OF LIFE &amp; 10 YEARS IN SERVICE)</t>
  </si>
  <si>
    <t>C-10</t>
  </si>
  <si>
    <t>CL-10(B)</t>
  </si>
  <si>
    <t>11/0.4 kV OUT DOOR SUB-STATION (16 kVA TRANSFORMER)</t>
  </si>
  <si>
    <t>C-11</t>
  </si>
  <si>
    <t>C-12</t>
  </si>
  <si>
    <t>CL-12</t>
  </si>
  <si>
    <t>SINGLE  POLE  MOUNTED  LOW  CAPACITY  THREE  PHASE  11/0.4  kV  DISTRIBUTION  TRANSFORMER SUB-STATION</t>
  </si>
  <si>
    <t>C-13</t>
  </si>
  <si>
    <t>CL-8 (G-1)</t>
  </si>
  <si>
    <t>PLINTH MOUNTED 11/0.4 kV OUTDOOR SUB-STATION</t>
  </si>
  <si>
    <t>C-14</t>
  </si>
  <si>
    <t>CL-9</t>
  </si>
  <si>
    <t>SCHEDULE FOR LAYING OF 1 kM 11 kV CABLE DIRECT IN GROUND SINGLE CABLE LINE USING OPEN TRENCH METHOD</t>
  </si>
  <si>
    <t>C-15</t>
  </si>
  <si>
    <t>CL-15</t>
  </si>
  <si>
    <t>SCHEDULE FOR 11 kV UNDERGROUND CABLE CROSSING UNDER EXISTING RAILWAY TRACK / ROAD FOR 60 MTR. LONG RAIL / ROAD CORRIDOR / ROUTE LENGTH OF G.I. PIPE, UNDER 2.5 MTR. DEEP FROM GROUND LEVEL SINGLE FEEDER LINE.</t>
  </si>
  <si>
    <t xml:space="preserve">11 kV MEDP STRUCTURE ON H-BEAM POLE, 11 METER LONG (TO BE SUPPLEMENTED FOR H.T. CONNECTION) </t>
  </si>
  <si>
    <t>C-17</t>
  </si>
  <si>
    <t>SCHEDULE FOR NEW AUTOMATED 11 KV CAPACITOR BANK AT 33/11 KV SUB-STATIONS</t>
  </si>
  <si>
    <t>C-18</t>
  </si>
  <si>
    <t>CL-18</t>
  </si>
  <si>
    <t>SCHEDULE  FOR  INSTALLATION OF COMPACT  R.M.U. 11 kV CLASS SF6 / VCB TYPE (1 INCOMING + 2 BREAKER + 1 OUTGOING)</t>
  </si>
  <si>
    <t>C-19</t>
  </si>
  <si>
    <t>CL-11</t>
  </si>
  <si>
    <t>SCHEDULE  FOR  CHEMICAL EARTHING OF METERING EQUIPMENT INSTALLED IN THE PREMISES OF HT CONSUMERS IN NORMAL / HARD ROCK SOIL</t>
  </si>
  <si>
    <t>C-20</t>
  </si>
  <si>
    <t>CL-20</t>
  </si>
  <si>
    <t>SCHEDULE FOR 11 kV CAPACITOR BANK TO BE INSTALLED AT 11 kV LINE  D.P. STRUCTURE</t>
  </si>
  <si>
    <t>C-21</t>
  </si>
  <si>
    <t>CL-21</t>
  </si>
  <si>
    <t>11/0.4 kV OUT DOOR SUB-STATION PLINTH MOUNTED (USING H-BEAM POLE) FOR A.B.SWITCH, D.O. &amp; PLINTH FOR 315 / 500 kVA TRANSFORMER AND SINGLE CORE PVC CABLE)</t>
  </si>
  <si>
    <t>C-22</t>
  </si>
  <si>
    <t>CL-11,CL-22</t>
  </si>
  <si>
    <t xml:space="preserve">SCHEDULE  FOR  DISTRIBUTION TRANSFORMER  CHEMICAL EARTHING </t>
  </si>
  <si>
    <t>C-23</t>
  </si>
  <si>
    <t>CL-25</t>
  </si>
  <si>
    <t>1 KM OF 11 kV LINE ON  H-BEAM 152x152 MM  37.1 Kg /MTR. 13.0 MTR. USING COVERED CONDUCTOR MAXIMUM SPAN 75 MTR.</t>
  </si>
  <si>
    <t>C-24</t>
  </si>
  <si>
    <t>CL-24</t>
  </si>
  <si>
    <t xml:space="preserve">LT  LINE  3  PHASE  5  WIRE  ON  PCC  SUPPORTS  USING  RABBIT / WEASEL / SQUIRREL  CONDUCTORS  WITH  MAXIMUM  SPAN  OF 60  METERS </t>
  </si>
  <si>
    <t>D-1</t>
  </si>
  <si>
    <t>DL-1</t>
  </si>
  <si>
    <t>1 Km  LT  LINES  3  Phase  4 Wire  USING  RABBIT / WEASEL / SQUIRREL  CONDUCTORS ON 140 Kg; 8.0  Mtr.  LONG  PCC  SUPPORTS  WITH  MAXIMUM  SPAN  OF  60  METERS</t>
  </si>
  <si>
    <t>D-2</t>
  </si>
  <si>
    <t>1 Km  LT  LINE  1  PHASE  3  WIRE  USING  RABBIT / WEASEL / SQUIRREL  CONDUCTORS  ON  140 Kg;  8.0  Mtr.  LONG  PCC SUPPORTS  WITH  MAXIMUM  SPAN  OF  60  METERS</t>
  </si>
  <si>
    <t>D-3</t>
  </si>
  <si>
    <t>D-4</t>
  </si>
  <si>
    <t xml:space="preserve">1  KM  OF  3  PHASE  5  WIRE  LT  LINE  ON  R.S.  JOIST  WITH  ACSR  CONDUCTOR  FOR URBAN  AREAS </t>
  </si>
  <si>
    <t>DL-2</t>
  </si>
  <si>
    <t>1 Km.  LT  LINE  1  PHASE  3  WIRE  USING  RABBIT / WEASEL / SQUIRREL  CONDUCTORS ON  R.S.JOIST  SUPPORTS  WITH MAXIMUM SPAN  OF  45  METERS  FOR  URBAN  AREAS</t>
  </si>
  <si>
    <t>D-5</t>
  </si>
  <si>
    <t>1  KM  OF  3  PHASE  5  WIRE  LINE  ON  140 KG. PCC  POLE  8 MTR.  LONG  USING  AB  XLPE  CABLE  FOR  RURAL  AREAS  WITH MAXIMUM  SPAN  50  MTRS.  AND  R.S. JOIST / H-BEAM  POLE  SUPPORT  USING  AB  XLPE  CABLE  WITH  MAXIMUM  SPAN  50  METER  URBAN  AREA</t>
  </si>
  <si>
    <t>D-6(1)</t>
  </si>
  <si>
    <t>DL-7</t>
  </si>
  <si>
    <t>1  KM  OF  3  PHASE  5  WIRE  LINE  ON  140 KG. PCC  POLE  8 MTR.  LONG  USING  AB  XLPE  CABLE  FOR  RURAL  AREAS  WITH MAXIMUM  SPAN  50  MTRS.  AND  R.S. JOIST/H-BEAM  POLE  SUPPORT  USING  AB  XLPE  CABLE  WITH  MAXIMUM  SPAN  50  METER  URBAN  AREA</t>
  </si>
  <si>
    <t>D-6(2)</t>
  </si>
  <si>
    <t>DL-8</t>
  </si>
  <si>
    <t>1  KM  OF  1  PHASE  3  WIRE  LINE  ON  140 KG. PCC  POLE  8 MTR.  LONG  USING  AB  XLPE  CABLE  FOR  RURAL  AREAS  WITH MAXIMUM  SPAN  50  MTRS.</t>
  </si>
  <si>
    <t>D-6(3)</t>
  </si>
  <si>
    <t>DL-9</t>
  </si>
  <si>
    <t xml:space="preserve">1 Km.  OF  3  PHASE  4  WIRE LT  LINE WITH AERIAL BUNCH CABLE FOR  PUMP CONNECTION UPTO 5 HP &amp; 5 CONNECTION PER KM. WITH MAXIMUM  SPAN  50  MTRS.  </t>
  </si>
  <si>
    <t>D-6(4)</t>
  </si>
  <si>
    <t>DL-6(B)</t>
  </si>
  <si>
    <t>COST  SCHEDULE  FOR  ADDITIONAL  POLES  (MID SPAN)  FOR  LT  LINE  WITH  AB  CABLE</t>
  </si>
  <si>
    <t>D-6(B)</t>
  </si>
  <si>
    <t>HVDS  SYSTEM  OF  200 kVA  PARENT   DTR  TAKING  4 Km.  LT.  TO  BE CONVERTED.</t>
  </si>
  <si>
    <t>D-7</t>
  </si>
  <si>
    <t>DL-10</t>
  </si>
  <si>
    <t>HVDS  SYSTEM  OF 100 kVA  PARENT  DTR  TAKING  3 KM.  LT  TO  BE  CONVERTED</t>
  </si>
  <si>
    <t>D-8</t>
  </si>
  <si>
    <t>DL-11</t>
  </si>
  <si>
    <t>HVDS  SYSTEM  OF  63  kVA  PARENT  DTR  TAKING  2 KM.  LT  TO  BE  CONVERTED</t>
  </si>
  <si>
    <t>D-9</t>
  </si>
  <si>
    <t>DL-12</t>
  </si>
  <si>
    <t xml:space="preserve"> DL-3 (E-1)</t>
  </si>
  <si>
    <t>D-10</t>
  </si>
  <si>
    <t>CONVERSION  OF 1 KM  LT  LINE  INTO 11 kV LINE</t>
  </si>
  <si>
    <t>LT  LINE  CONVERSION  USING  RABBIT  CONDUCTOR  MAXIMUM  SPAN  OF 45  MTRS.</t>
  </si>
  <si>
    <t>D-11</t>
  </si>
  <si>
    <t>DL-4</t>
  </si>
  <si>
    <t>CONVERSION  OF  1  KM  1  PHASE  3  WIRE  LT  LINE  INTO  11  kV  LINE</t>
  </si>
  <si>
    <t>D-12(E-2)</t>
  </si>
  <si>
    <t xml:space="preserve"> DL-5 ( E-2)</t>
  </si>
  <si>
    <t>CONVERSION OF 1 kM 3 PHASE 5 WIRE LT LINE INTO 11 kV LINE</t>
  </si>
  <si>
    <t>D-13</t>
  </si>
  <si>
    <t>DL-6 (E-3)</t>
  </si>
  <si>
    <t>DL-14</t>
  </si>
  <si>
    <t>DISTRIBUTION  BOX  ON  EXISTING  LT  LINES  FOR  SERVICE  CONNECTIONS</t>
  </si>
  <si>
    <t>D-14</t>
  </si>
  <si>
    <t>1  KM  OF  3  PHASE  5  WIRE  LINE  ON  140 KG. PCC  POLE  8 MTR.  LONG  USING  AB  XLPE  CABLE  FOR  RURAL  AREAS / URBAN  AREAS WITH MAXIMUM  SPAN  50  MTRS.</t>
  </si>
  <si>
    <t>D-15</t>
  </si>
  <si>
    <t>DL-15</t>
  </si>
  <si>
    <t>1 KM  OF  3  PHASE  5  WIRE  LINE  USING  AB  XLPE  CABLE  (BY REPLACEMENT  OF  EXISTING  BARE  LT CONDUCTOR) FOR  URBAN  AREA</t>
  </si>
  <si>
    <t>DL-16</t>
  </si>
  <si>
    <t>D-16</t>
  </si>
  <si>
    <t>D-17</t>
  </si>
  <si>
    <t>DL-17</t>
  </si>
  <si>
    <t>SCHEDULE FOR 01 KM OF L.T. UNDERGROUND LINE USING 300 SQ.MM. 4 CORE PVC INSULATED ARMOURED CABLE.</t>
  </si>
  <si>
    <t>D-18</t>
  </si>
  <si>
    <t>DL-18</t>
  </si>
  <si>
    <t>LIST OF SCHEDULES</t>
  </si>
  <si>
    <t>SCHEDULE FOR 33 kV UNDERGROUND CABLE CROSSING UNDER EXISTING RAILWAY TRACK / ROAD FOR 60 MTR. LONG RAIL / ROAD CORRIDOR / ROUTE LENGTH OF G.I. PIPE, UNDER 2.5 MTR. DEEP FROM GROUND LEVEL SINGLE FEEDER LINE.</t>
  </si>
  <si>
    <t>SCHEDULE FOR 33 kV UNDERGROUND CABLE CROSSING UNDER RAILWAY TRACK / ROAD FOR 60 MTR. LONG CORRIDOR / ROUTE LENGTH OF G.I. PIPE, UNDER 2.5 MTR. DEEP FROM GROUND LEVEL SINGLE FEEDER LINE USING OPEN TRENCH METHOD.</t>
  </si>
  <si>
    <t>COST  PER  KM  OF  33 kV  OVERHEAD AB  CABLE  LINE  SUITABLE TO 95 / 150 Sqmm. ON  H - BEAM  POLE WITH  AVERAGE  SPAN  25 MTRS.</t>
  </si>
  <si>
    <t>A-12(A)</t>
  </si>
  <si>
    <t>AL-12</t>
  </si>
  <si>
    <t>A-12(B)</t>
  </si>
  <si>
    <t>COST  PER  KM  OF  33 kV  OVERHEAD  AB  CABLE  LINE  ON  H - BEAM  POLE WITH  AVERAGE  SPAN  20 MTRS SUITABLE ABOVE 150 Sqmm.</t>
  </si>
  <si>
    <t>METERING  OF  11/0.4  kV  DISTRIBUTION  TRANSFORMER  (TO  BE  SUPPLEMENTED  WITH  COST SCHEDULE  C-7 (A1, A2, B1, B2, C1, C2)</t>
  </si>
  <si>
    <t>E-1</t>
  </si>
  <si>
    <t>EL-1</t>
  </si>
  <si>
    <t>METER MODERNISATION : REPLACING THE EXISTING METERS WITH ELECTRONIC METERS WHICH ARE HIGHLY CAPABLE OF IMPROVING BILLING EFFICIENCY ALONGWITH SHIFTING OF METER OUTSIDE THE PREMISES.</t>
  </si>
  <si>
    <t>E-2</t>
  </si>
  <si>
    <t>EL-2</t>
  </si>
  <si>
    <t>E-3</t>
  </si>
  <si>
    <t>EL-3</t>
  </si>
  <si>
    <t>E-4</t>
  </si>
  <si>
    <t>EL-4</t>
  </si>
  <si>
    <t xml:space="preserve">METER  SHIFTING  OF  SINGLE  PHASE  CONSUMER  TO  OUTSIDE  OF  PREMISES WITH  NEW  SERVICE  CABLE </t>
  </si>
  <si>
    <t>E-5</t>
  </si>
  <si>
    <t>EL-5</t>
  </si>
  <si>
    <t xml:space="preserve">METER  SHIFTING  OF  THREE  PHASE  CONSUMER  TO  OUTSIDE  OF  PREMISES  WITH  NEW SERVICE  CABLE </t>
  </si>
  <si>
    <t>E-6</t>
  </si>
  <si>
    <t>EL-6</t>
  </si>
  <si>
    <t>BL-1+BL-3+CL-23+CL-25</t>
  </si>
  <si>
    <t>COMPARATIVE STATEMENT OF RATES FROM YEAR  2024-25 to 2025-26</t>
  </si>
  <si>
    <t>S. No.</t>
  </si>
  <si>
    <t>Particulars of Schedules</t>
  </si>
  <si>
    <t>Schedule Reference</t>
  </si>
  <si>
    <t>Unit</t>
  </si>
  <si>
    <t>2024-25</t>
  </si>
  <si>
    <t>2025-26</t>
  </si>
  <si>
    <t>%tage Incr. /  Decr. in cost</t>
  </si>
  <si>
    <t xml:space="preserve">TOTAL COST </t>
  </si>
  <si>
    <t>PART-I, 33 kV LINES AND D.P. STRUCTURES</t>
  </si>
  <si>
    <t>(A)</t>
  </si>
  <si>
    <t>33 kV line on PCC Pole / H-Beam poles with Raccoon conductor.</t>
  </si>
  <si>
    <t>i</t>
  </si>
  <si>
    <t xml:space="preserve">On 280 Kg 9.1 Mtrs long PCC poles </t>
  </si>
  <si>
    <t>A-1(i)</t>
  </si>
  <si>
    <t>Per Km</t>
  </si>
  <si>
    <t>ii</t>
  </si>
  <si>
    <t xml:space="preserve">On H-Beam 152 x 152 mm 37.1 Kg/ Mtr 13 Mtr long </t>
  </si>
  <si>
    <t>A-1(ii)</t>
  </si>
  <si>
    <t>iii</t>
  </si>
  <si>
    <t xml:space="preserve">On 365 Kg 11 Mtrs long PCC poles </t>
  </si>
  <si>
    <t>A-1(iii)</t>
  </si>
  <si>
    <t>(B)</t>
  </si>
  <si>
    <t>33 kV Four Pole structure on PCC / H-Beam Pole</t>
  </si>
  <si>
    <t>A-2 (A) (i)</t>
  </si>
  <si>
    <t>Each</t>
  </si>
  <si>
    <t>H-Beam Pole</t>
  </si>
  <si>
    <t>A-2 (A) (ii)</t>
  </si>
  <si>
    <t>(C)</t>
  </si>
  <si>
    <t>33 kV DP Structure on PCC Pole / H-Beam Pole</t>
  </si>
  <si>
    <t>280 Kg 9.1 Mtrs long PCC poles</t>
  </si>
  <si>
    <t>A-2 (B)(i)</t>
  </si>
  <si>
    <t>37.1 Kg /Mtrs 13 Mtrs long H-Beam supports</t>
  </si>
  <si>
    <t>A-2 (B)(ii)</t>
  </si>
  <si>
    <t>A-2 (B)(iii)</t>
  </si>
  <si>
    <t>(D)</t>
  </si>
  <si>
    <t>33 kV line on PCC Pole / H-Beam Pole with Dog conductor.</t>
  </si>
  <si>
    <t xml:space="preserve">On 280 Kg, 9.1 Mtrs long PCC poles </t>
  </si>
  <si>
    <t>A-3(i)</t>
  </si>
  <si>
    <t>On H-Beam 152x152 mm, 37.1Kg/mtr 13 Mtrs long supports.</t>
  </si>
  <si>
    <t>A-3(ii)</t>
  </si>
  <si>
    <t>A-3(iii)</t>
  </si>
  <si>
    <t>(E)</t>
  </si>
  <si>
    <t>Augmentation of 1 km. of 33 kV line from Raccoon to Dog conductor.</t>
  </si>
  <si>
    <t>(F)</t>
  </si>
  <si>
    <t>Additional (Mid Span) Pole for 33 kV Line</t>
  </si>
  <si>
    <t>A-3 (B)(i)</t>
  </si>
  <si>
    <t>Per No.</t>
  </si>
  <si>
    <t>(G)</t>
  </si>
  <si>
    <t>33 kV line on H-Beam supports suspension type with Panther Conductor (Maximum span of 50 Mtrs)</t>
  </si>
  <si>
    <t>A-4 (i)</t>
  </si>
  <si>
    <t>(H)</t>
  </si>
  <si>
    <t xml:space="preserve">33 kV DP Structure on H-Beam supports with Panther Conductor </t>
  </si>
  <si>
    <t>A-5 (i)</t>
  </si>
  <si>
    <t>(I)</t>
  </si>
  <si>
    <t xml:space="preserve">33 kV Under ground cable crossing under existing Railway track / Road for 60 Mtr long Corridor / route length of HDPE pipe under 2.5 M. deep for ground level single feeder line </t>
  </si>
  <si>
    <t>60 Mtr</t>
  </si>
  <si>
    <t>Using HDD Technique for Railway works with 3 core U/G XLPE 400 sqmm Cable</t>
  </si>
  <si>
    <t>A-6(i)</t>
  </si>
  <si>
    <t>Using HDD Technique for Road crossing works with 3 core U/G XLPE 400 sqmm Cable</t>
  </si>
  <si>
    <t>A-6(ii)</t>
  </si>
  <si>
    <t>(J)</t>
  </si>
  <si>
    <t>Last span cabling of 33 kV H.T. Connection</t>
  </si>
  <si>
    <t>Using H-Beam 152x152 mm, 37.1Kg/mtr 13 Mtrs long supports.</t>
  </si>
  <si>
    <t>With 3x185 sq.mm AB XLPE Cable</t>
  </si>
  <si>
    <t>A-7(i)</t>
  </si>
  <si>
    <t>50 Mtr</t>
  </si>
  <si>
    <t>With 3x240 sq.mm AB XLPE Cable</t>
  </si>
  <si>
    <t>A-7(ii)</t>
  </si>
  <si>
    <t>(K)</t>
  </si>
  <si>
    <t>33 kV MEDP Structure on PCC Pole / H-Beam Pole</t>
  </si>
  <si>
    <t>A-8 (i)</t>
  </si>
  <si>
    <t>A-8 (ii)</t>
  </si>
  <si>
    <t>(L)</t>
  </si>
  <si>
    <t>Last span cabling of 33 kV line using Covered  Conductor of size</t>
  </si>
  <si>
    <t xml:space="preserve">70 sq.mm (207 Amp) </t>
  </si>
  <si>
    <t>A-9 (i)</t>
  </si>
  <si>
    <t>99 sq.mm (258 Amp)</t>
  </si>
  <si>
    <t>A-9 (ii)</t>
  </si>
  <si>
    <t>(M)</t>
  </si>
  <si>
    <t>Schedule for 33 kV Underground Cable crossing under Railway Track / Road for 60 Mtr. Long Corridor / Route Length of HDPE Pipe, under 2.5 Mtr. Deep from Ground Level Single Feeder Line Using Open Trench Method.</t>
  </si>
  <si>
    <t xml:space="preserve">A-10 </t>
  </si>
  <si>
    <t>With 3 core U/G XLPE 240 sqmm Cable</t>
  </si>
  <si>
    <t>A-10(i)</t>
  </si>
  <si>
    <t>With 3 core U/G XLPE 400 sqmm Cable</t>
  </si>
  <si>
    <t>A-10(ii)</t>
  </si>
  <si>
    <t>(N)</t>
  </si>
  <si>
    <t>Schedule for laying of 1 km. 33 kV Cable Direct in Ground Single Cable Line using Open Trench Method.</t>
  </si>
  <si>
    <t xml:space="preserve">A-11 </t>
  </si>
  <si>
    <t>A-11(i)</t>
  </si>
  <si>
    <t>A-11(ii)</t>
  </si>
  <si>
    <t>(O)</t>
  </si>
  <si>
    <t>Schedule for laying of 1 km.  33 kv overhead  AB  cable  line  suitable to 95 / 150 Sqmm. on  H - Beam  pole with   Average  span  25 mtrs.</t>
  </si>
  <si>
    <t>A-12 (A)</t>
  </si>
  <si>
    <t>Using 33 kV 3 core A.B. XLPE Cable of size 95 sqmm</t>
  </si>
  <si>
    <t>A-12(A)(i)</t>
  </si>
  <si>
    <t>Newly introduced</t>
  </si>
  <si>
    <t>Using 33 kV 3 core A.B. XLPE Cable of size 150 sqmm</t>
  </si>
  <si>
    <t>A-12(A)(ii)</t>
  </si>
  <si>
    <t>(P)</t>
  </si>
  <si>
    <t xml:space="preserve">Schedule for laying of 1 km.  33 kv overhead  AB  cable  line on H - Beam  pole  with  Average  span  20 mtrs suitable above 150 Sqmm. </t>
  </si>
  <si>
    <t>A-12 (B)</t>
  </si>
  <si>
    <t>Using 33 kV 3 core A.B. XLPE Cable of size 185 sqmm</t>
  </si>
  <si>
    <t>A-12(B)(i)</t>
  </si>
  <si>
    <t>Using 33 kV 3 core A.B. XLPE Cable of size 240 sqmm</t>
  </si>
  <si>
    <t>A-12(B)(ii)</t>
  </si>
  <si>
    <t>Part-II, 33/11 kV SUB-STATIONS</t>
  </si>
  <si>
    <t>New Sub-stations:</t>
  </si>
  <si>
    <t xml:space="preserve">1.6 MVA, 33/11 kV S/s expandable to 2 x 1.6 MVA with control room </t>
  </si>
  <si>
    <t>B-1(i)</t>
  </si>
  <si>
    <t xml:space="preserve">3.15 MVA, 33/11 kV S/s expandable to 2 x 3.15 MVA with control room </t>
  </si>
  <si>
    <t>B-1(ii)</t>
  </si>
  <si>
    <t xml:space="preserve">5 MVA, 33/11 kV S/s expandable to 2 x 5 MVA with control room </t>
  </si>
  <si>
    <t>B-1(iii)</t>
  </si>
  <si>
    <t>33/11 kV Power Transformer</t>
  </si>
  <si>
    <t>1.6 MVA</t>
  </si>
  <si>
    <t>B-2(i)</t>
  </si>
  <si>
    <t>3.15 MVA</t>
  </si>
  <si>
    <t>B-2(ii)</t>
  </si>
  <si>
    <t>5.0 MVA</t>
  </si>
  <si>
    <t>B-2(iii)</t>
  </si>
  <si>
    <t>Installation of additional transformer for parallel operation with one additional bay on 11 kV side</t>
  </si>
  <si>
    <t>B-3(i)</t>
  </si>
  <si>
    <t>B-3(ii)</t>
  </si>
  <si>
    <t>B-3(iii)</t>
  </si>
  <si>
    <t>11 kV Out door yard extension for additional bay with circuit breaker.</t>
  </si>
  <si>
    <t>33 kV Out door yard extension for additional bay without circuit breaker.</t>
  </si>
  <si>
    <t>Installation of 33 kV VCB</t>
  </si>
  <si>
    <t>Augmentation of Power Transformer</t>
  </si>
  <si>
    <t>1.6 to 3.15 MVA</t>
  </si>
  <si>
    <t>B-8(i)</t>
  </si>
  <si>
    <t>3.15 to 5.0 MVA without 33 kV VCB</t>
  </si>
  <si>
    <t>B-8(ii)</t>
  </si>
  <si>
    <t>3.15 to 5.0 MVA with 33 kV VCB</t>
  </si>
  <si>
    <t>B-8(iii)</t>
  </si>
  <si>
    <t>Installation of 1.6 MVA 33/11 kV Sub-Station ON LINE</t>
  </si>
  <si>
    <t>SCHEDULE  FOR  33/11 SUB-STATION  CHEMICAL EARTHING (Soil excavation through Manual machine)</t>
  </si>
  <si>
    <t>B-10(i)</t>
  </si>
  <si>
    <t>SCHEDULE  FOR  33/11 SUB-STATION  CHEMICAL EARTHING (Soil excavation through Boring Machine)</t>
  </si>
  <si>
    <t>B-10(ii)</t>
  </si>
  <si>
    <t>PART-III, 11 kV LINES AND  D.P.STRUCTURES</t>
  </si>
  <si>
    <t xml:space="preserve">11 kV line on 140 Kg 8.0 Mtr long PCC poles with </t>
  </si>
  <si>
    <t>Rabbit conductor</t>
  </si>
  <si>
    <t>C-1(I)</t>
  </si>
  <si>
    <t>Weasel conductor</t>
  </si>
  <si>
    <t>C-1(II)</t>
  </si>
  <si>
    <t>11 kV DP structure on 140 Kg, 8.0 Mtr long PCC poles</t>
  </si>
  <si>
    <t>PART-IV, 11 kV LINES AND  D.P.STRUCTURES ON RAIL &amp; H-BEAM</t>
  </si>
  <si>
    <t>11 kV line on H-Beam / PCC Pole with Rabbit conductor</t>
  </si>
  <si>
    <t xml:space="preserve">On H-Beam 11 meter long  </t>
  </si>
  <si>
    <t>C-3(i)</t>
  </si>
  <si>
    <t>C-3(ii)</t>
  </si>
  <si>
    <t>Additional (Mid span) Poles for 11 kV Line on H-Beam</t>
  </si>
  <si>
    <t>C-3 (A)</t>
  </si>
  <si>
    <t xml:space="preserve">11 kV Line on A.B.Cable </t>
  </si>
  <si>
    <t>C-3 (B)</t>
  </si>
  <si>
    <t>a</t>
  </si>
  <si>
    <t>Using H-Beam 152x152 mm, 37.1Kg/mtr 11 Mtrs long supports.</t>
  </si>
  <si>
    <t>With 11 kV  3 phase Aerial Bunched Cable 3x35+35 sqmm</t>
  </si>
  <si>
    <t>C-3 (B)[i]</t>
  </si>
  <si>
    <t>With 11 kV  3 phase Aerial Bunched Cable 3x70+70 sqmm</t>
  </si>
  <si>
    <t>C-3 (B)[ii]</t>
  </si>
  <si>
    <t>b</t>
  </si>
  <si>
    <t>Using 200 Kg; 9.0 Mtr long PCC Pole</t>
  </si>
  <si>
    <t>C-3 (B)[iii]</t>
  </si>
  <si>
    <t>C-3 (B)[iv]</t>
  </si>
  <si>
    <t>iv</t>
  </si>
  <si>
    <t>Augmentation of 11 kV Line from Weasel to Raccoon Conductor</t>
  </si>
  <si>
    <t>C-3 (C)</t>
  </si>
  <si>
    <t>v</t>
  </si>
  <si>
    <t>Augmentation of 11 kV Line from Weasel to Rabbit Conductor</t>
  </si>
  <si>
    <t>C-3 (D)</t>
  </si>
  <si>
    <t>vi</t>
  </si>
  <si>
    <t>11 kV Overhead XLPE Cable Line on H-Beam Pole with average span 30 Mtrs.</t>
  </si>
  <si>
    <t>C-3 (E)</t>
  </si>
  <si>
    <t xml:space="preserve">11 kV DP structure on  </t>
  </si>
  <si>
    <t>H-Beam 11 meter long</t>
  </si>
  <si>
    <t>C-4(i)</t>
  </si>
  <si>
    <t>C-4(ii)</t>
  </si>
  <si>
    <t>11 kV line on RS Joist (175X85 mm) 11.0 Meters long with</t>
  </si>
  <si>
    <t>C-5(I)</t>
  </si>
  <si>
    <t xml:space="preserve"> Weasel conductor</t>
  </si>
  <si>
    <t>C-5(II)</t>
  </si>
  <si>
    <t xml:space="preserve">11 kV DP structure on RS Joist 175X85 mm 11.0 Mtr. long </t>
  </si>
  <si>
    <t xml:space="preserve">11 kV line on PCC pole </t>
  </si>
  <si>
    <t>Using Raccoon conductor</t>
  </si>
  <si>
    <t>C-8(I)</t>
  </si>
  <si>
    <t>Using Dog conductor</t>
  </si>
  <si>
    <t>C-8(II)</t>
  </si>
  <si>
    <t xml:space="preserve">11 kV line on H-Beam (152x152 mm) 13 meter long with </t>
  </si>
  <si>
    <t>Raccoon conductor</t>
  </si>
  <si>
    <t>C-9(I)</t>
  </si>
  <si>
    <t>Dog conductor</t>
  </si>
  <si>
    <t>C-9(II)</t>
  </si>
  <si>
    <t>Additional (Mid Span) Poles for new 11 kV Line with Raccoon Conductor</t>
  </si>
  <si>
    <t xml:space="preserve">11 kV under ground cable crossing under existing Railway track / Road for 60 mtr long Rail / Road corridor route length of HDPE pipe, under 2.5 mtr deep for ground level single feeder line </t>
  </si>
  <si>
    <t>Using HDD Technique for Railway works on 3x240 sqmm. U/G XLPE Cable</t>
  </si>
  <si>
    <t>C-12 (i)</t>
  </si>
  <si>
    <t>Using HDD Technique for Road crossing works on 3x240 sqmm. U/G XLPE Cable</t>
  </si>
  <si>
    <t>C-12 (ii)</t>
  </si>
  <si>
    <t>Laying of 1 Km 11 kV Cable direct in ground single cable Line using open trench method</t>
  </si>
  <si>
    <t>3 Core 95 Sqmm underground cable</t>
  </si>
  <si>
    <t>C-15(I)</t>
  </si>
  <si>
    <t>3 Core 240 Sqmm  underground cable</t>
  </si>
  <si>
    <t>C-15(II)</t>
  </si>
  <si>
    <t>D.T. Capacitors on existing DTR's (Retained &amp; shifted)</t>
  </si>
  <si>
    <t>C-16</t>
  </si>
  <si>
    <t>LT Capacitor for 25 kVA DT</t>
  </si>
  <si>
    <t>C-16 (i)</t>
  </si>
  <si>
    <t>LT Capacitor for 63 kVA DT</t>
  </si>
  <si>
    <t>C-16 (ii)</t>
  </si>
  <si>
    <t>LT Capacitor for 100 kVA DT</t>
  </si>
  <si>
    <t>C-16 (iii)</t>
  </si>
  <si>
    <t>LT Capacitor for 200 kVA DT</t>
  </si>
  <si>
    <t>C-16 (iv)</t>
  </si>
  <si>
    <t>LT Capacitor for 315 kVA DT</t>
  </si>
  <si>
    <t>C-16 (v)</t>
  </si>
  <si>
    <t xml:space="preserve">11 kV MEDP Structure on H-Beam Pole </t>
  </si>
  <si>
    <t>37.1 Kg /Mtrs 11 Mtrs long H-Beam supports</t>
  </si>
  <si>
    <t>C-17 (i)</t>
  </si>
  <si>
    <t>(Q)</t>
  </si>
  <si>
    <t>New Automated 11 kV Capacitor Bank at 33/11 kV Sub-stations</t>
  </si>
  <si>
    <t xml:space="preserve">12.1 kV,1815 kVAr, 3-Phase, 50 Hz, Outdoor Type, Capacitor bank having  step as  363 Kvar + 726 Kvar+ 726  Kvar 12.1 KV. </t>
  </si>
  <si>
    <t>C-18 (i)</t>
  </si>
  <si>
    <t xml:space="preserve">12.1 kV,1089 KVAr, 3-Phase, 50 Hz, Outdoor Type, Capacitor bank having  step as 363 Kvar + 726 Kvar 12.1 KV . </t>
  </si>
  <si>
    <t>C-18 (ii)</t>
  </si>
  <si>
    <t>(R)</t>
  </si>
  <si>
    <t>Schedule for installation of compact R.M.U. 11 kV Class SF6 / VCB type (1 Incoming + 2 Breaker + 1 Outgoing)</t>
  </si>
  <si>
    <t>(S)</t>
  </si>
  <si>
    <t>Schedule for Chemical Earthing of Metering Equipment installed in the premises of HT consumers in normal / hard rock soil.</t>
  </si>
  <si>
    <t>(T)</t>
  </si>
  <si>
    <t>Schedule for 11 kV Capacitor Bank to be installed at 11 kV Line D.P. Structure</t>
  </si>
  <si>
    <t>PART-V, 11/0.4 kV Transformer S/s.</t>
  </si>
  <si>
    <t>A (A-1)</t>
  </si>
  <si>
    <t>11/0.4 kV Out-door type Transformer Sub-station using 3.5 Core PVC cable.</t>
  </si>
  <si>
    <t>25 kVA on 140 Kg, 8.0 Mtr long PCC pole</t>
  </si>
  <si>
    <t>C-7(A-1)(I)</t>
  </si>
  <si>
    <t>63 kVA on 140 Kg, 8.0 Mtr long PCC pole</t>
  </si>
  <si>
    <t>C-7(A-1)(II)</t>
  </si>
  <si>
    <t>100 kVA on 175 x 85 mm, 9.0 Mtr long reinforced R.S. Joist.</t>
  </si>
  <si>
    <t>C-7(A-1)(III)</t>
  </si>
  <si>
    <t>200 kVA on 175 x 85 mm, 9.0 Mtr long reinforced R.S. Joist.</t>
  </si>
  <si>
    <t>C-7(A-1)(IV)</t>
  </si>
  <si>
    <t>SCHEDULE DELETED</t>
  </si>
  <si>
    <t>315 kVA on 175 x 85 mm, 9.0 Mtr long reinforced R.S. Joist.</t>
  </si>
  <si>
    <t>C-7(A-1)(V)</t>
  </si>
  <si>
    <t>(B-1)</t>
  </si>
  <si>
    <t>25 kVA on H-Beam 152x152 mm, 37.1 Kg/Mtr, 11 mtr long</t>
  </si>
  <si>
    <t>C-7(B-1)(I)</t>
  </si>
  <si>
    <t>63 kVA on  H-Beam 152x152 mm,37.1 Kg/Mtr, 11 mtr long</t>
  </si>
  <si>
    <t>C-7(B-1)(II)</t>
  </si>
  <si>
    <t>100 kVA on H-Beam 152x152 mm, 37.1 Kg/Mtr, 11mtr long</t>
  </si>
  <si>
    <t>C-7(B-1)(III)</t>
  </si>
  <si>
    <t>200 kVA on  H-Beam 152x152 mm, 37.1 Kg/Mtr, 11 mtr long</t>
  </si>
  <si>
    <t>C-7(B-1)(IV)</t>
  </si>
  <si>
    <t xml:space="preserve">v </t>
  </si>
  <si>
    <t>315 kVA on  H-Beam 152x152 mm, 37.1 Kg/Mtr, 11 mtr long</t>
  </si>
  <si>
    <t>C-7(B-1)(V)</t>
  </si>
  <si>
    <t>(B-1) A</t>
  </si>
  <si>
    <t>Relocation of 11/0.4 kV Out-door type Transformer Sub-station using H-Beam Pole and 3.5 Core PVC Cable [Based on Cost Schedule C-7 (B-1) except X-mer Cost]</t>
  </si>
  <si>
    <t>C-7(B-1) A (I)</t>
  </si>
  <si>
    <t>63 kVA on  H-Beam 152x152 mm, 37.1 Kg/Mtr, 11 mtr long</t>
  </si>
  <si>
    <t>C-7(B-1) A (II)</t>
  </si>
  <si>
    <t>100 kVA on H-Beam 152x152 mm,37.1 Kg/Mtr, 11 mtr long</t>
  </si>
  <si>
    <t>C-7(B-1) A (III)</t>
  </si>
  <si>
    <t>200 kVA on  H-Beam 152x152 mm, 37.1 Kg/Mtr,11 mtr long</t>
  </si>
  <si>
    <t>C-7(B-1) A (IV)</t>
  </si>
  <si>
    <t>315 kVA on  H-Beam 152x152 mm, 37.1 Kg/Mtr,11 mtr long</t>
  </si>
  <si>
    <t>C-7(B-1) A (V)</t>
  </si>
  <si>
    <t>(B-1) B</t>
  </si>
  <si>
    <t>Renovation of Existing Distribution Transformer</t>
  </si>
  <si>
    <t>25 kVA Transformer</t>
  </si>
  <si>
    <t>C-7(B-1) B (I)</t>
  </si>
  <si>
    <t>63 kVA Transformer</t>
  </si>
  <si>
    <t>C-7(B-1) B (II)</t>
  </si>
  <si>
    <t>100 kVA Transformer</t>
  </si>
  <si>
    <t>C-7(B-1) B (III)</t>
  </si>
  <si>
    <t>200 kVA Transformer</t>
  </si>
  <si>
    <t>C-7(B-1) B (IV)</t>
  </si>
  <si>
    <t>315 kVA Transformer</t>
  </si>
  <si>
    <t>C-7(B-1) B (V)</t>
  </si>
  <si>
    <t>(A-2)</t>
  </si>
  <si>
    <t>11/0.4 kV Out-door type Transformer sub-station using 1 Core PVC cable.</t>
  </si>
  <si>
    <t>25 kVA on 140 Kg, 8.0 Mtr long PCC poles</t>
  </si>
  <si>
    <t>C-7(A-2)(I)</t>
  </si>
  <si>
    <t>63 kVA on 140 Kg, 8.0 Mtr long PCC poles</t>
  </si>
  <si>
    <t>C-7(A-2)(II)</t>
  </si>
  <si>
    <t>C-7(A-2)(III)</t>
  </si>
  <si>
    <t>C-7(A-2)(Iv)</t>
  </si>
  <si>
    <t>C-7(A-2)(V)</t>
  </si>
  <si>
    <t>(B-2)</t>
  </si>
  <si>
    <t>C-7(B-2)(I)</t>
  </si>
  <si>
    <t>vii</t>
  </si>
  <si>
    <t>C-7(B-2)(II)</t>
  </si>
  <si>
    <t>viii</t>
  </si>
  <si>
    <t>100 kVA on H-Beam 152x152 mm, 37.1 Kg/Mtr, 11 mtr long</t>
  </si>
  <si>
    <t>C-7(B-2)(III)</t>
  </si>
  <si>
    <t>ix</t>
  </si>
  <si>
    <t>200 kVA on H-Beam 152x152 mm, 37.1 Kg/Mtr, 11 mtr long</t>
  </si>
  <si>
    <t>C-7(B-2)(IV)</t>
  </si>
  <si>
    <t>x</t>
  </si>
  <si>
    <t>315 kVA on H-Beam 152x152 mm, 37.1 Kg/Mtr, 11 mtr long</t>
  </si>
  <si>
    <t>C-7(B-2)(V)</t>
  </si>
  <si>
    <t>Augmentation of 11/.4 kV S/s capacity (Assuming 25 years of life &amp; 10 years in service)</t>
  </si>
  <si>
    <t>25 kVA to 63 kVA</t>
  </si>
  <si>
    <t>C-10 (I)</t>
  </si>
  <si>
    <t>63 kVA to 100 kVA</t>
  </si>
  <si>
    <t>C-10 (II)</t>
  </si>
  <si>
    <t>100 kVA to 200 kVA</t>
  </si>
  <si>
    <t>C-10 (III)</t>
  </si>
  <si>
    <t>11/.4 kV Out door Sub-station (16 kVA Transformer)</t>
  </si>
  <si>
    <t>Single pole mounted low capacity Single phase / Three phase 11/.4 kV Distribution Transformer Sub-station</t>
  </si>
  <si>
    <t>16 kVA Three phase</t>
  </si>
  <si>
    <t>C-13(III)</t>
  </si>
  <si>
    <t>Plinth mounted 11/.4 kV Outdoor Sub-station</t>
  </si>
  <si>
    <t>C-14(I)</t>
  </si>
  <si>
    <t>C-14(II)</t>
  </si>
  <si>
    <t>C-14(III)</t>
  </si>
  <si>
    <t>315 kVA TRANSFORMER</t>
  </si>
  <si>
    <t>(II)</t>
  </si>
  <si>
    <t>500 KVA TRANSFORMER</t>
  </si>
  <si>
    <t>Soil excavation through Manual machine</t>
  </si>
  <si>
    <t>H</t>
  </si>
  <si>
    <t>PART-VI,  L.T. LINES</t>
  </si>
  <si>
    <t>3 phase, 5 wire LT line on 140 Kg, 8.0 Mtr long PCC poles with following conductors</t>
  </si>
  <si>
    <t>4 Rabbit + 1 Squirrel</t>
  </si>
  <si>
    <t>D-1(I)</t>
  </si>
  <si>
    <t>3 Rabbit + 2 Squirrel</t>
  </si>
  <si>
    <t>D-1(II)</t>
  </si>
  <si>
    <t>4 Weasel + 1 Squirrel</t>
  </si>
  <si>
    <t>D-1(III)</t>
  </si>
  <si>
    <t>3 Weasel + 2 Squirrel</t>
  </si>
  <si>
    <t>D-1(IV)</t>
  </si>
  <si>
    <t>5 Squirrel</t>
  </si>
  <si>
    <t>D-1(V)</t>
  </si>
  <si>
    <t>3 phase, 4 wire LT line on 140 Kg, 8.0 Mtr long PCC poles with following conductors</t>
  </si>
  <si>
    <t>3 Rabbit + 1 Squirrel</t>
  </si>
  <si>
    <t>D-2(I)</t>
  </si>
  <si>
    <t>3 Weasel + 1 Squirrel</t>
  </si>
  <si>
    <t>D-2(II)</t>
  </si>
  <si>
    <t>4 Squirrel</t>
  </si>
  <si>
    <t>D-2(III)</t>
  </si>
  <si>
    <t>1 phase, 3 wire LT line on 140 Kg, 8.0 Mtr long PCC poles with following conductors</t>
  </si>
  <si>
    <t>1 Rabbit + 1 Weasel + 1 Squirrel</t>
  </si>
  <si>
    <t>D-3(I)</t>
  </si>
  <si>
    <t>2 Weasel + 1 Squirrel</t>
  </si>
  <si>
    <t>D-3(II)</t>
  </si>
  <si>
    <t>3 Squirrel</t>
  </si>
  <si>
    <t>D-3(III)</t>
  </si>
  <si>
    <t>3 Phase, 5 Wire LT line on 125 x 70 mm, 9.3 Mtrs long R.S. Joist with 3 Rabbit &amp; 2 Weasel conductors (Span upto 45 Meters)</t>
  </si>
  <si>
    <t>D-4(I)</t>
  </si>
  <si>
    <t>3 Phase, 5 Wire LT line on 175 x 85 mm, 9.3 Mtrs long R.S. Joist with 3 Raccoon &amp; 2 Weasel conductors (Span upto 65 Meters)</t>
  </si>
  <si>
    <t>D-4(II)</t>
  </si>
  <si>
    <t>1 Phase, 3 Wire LT line on 9.3 Mtrs long 125x70 mm R.S. Joist with following conductors</t>
  </si>
  <si>
    <t>D-5(I)</t>
  </si>
  <si>
    <t>D-5(II)</t>
  </si>
  <si>
    <t>D-5(III)</t>
  </si>
  <si>
    <t>3 phase  line on 140 Kg, 8.0 Mtr long PCC poles with following XLPE Cable</t>
  </si>
  <si>
    <t>Using 1100 Volt grade AB Cable 3x25+1x16+1x25</t>
  </si>
  <si>
    <t>D-6 [1] (i)</t>
  </si>
  <si>
    <t>3 phase line on RS Joist 175x85 mm ,19.495 Kg/Mtr, 9.3 Mtr long poles with following XLPE Cable</t>
  </si>
  <si>
    <t>D-6 [1] (ii)</t>
  </si>
  <si>
    <t>3 phase line on H-Beam 152x152 mm, 37.1 Kg/Mtr, 9.0 Mtr long poles with following XLPE Cable</t>
  </si>
  <si>
    <t>D-6 [1] (iii)</t>
  </si>
  <si>
    <t>(H )</t>
  </si>
  <si>
    <t>Using 1100 Volt grade AB Cable 3x70+1x16+1x50</t>
  </si>
  <si>
    <t>D-6 [2] (i)</t>
  </si>
  <si>
    <t>3 phase line on RS Joist 175x85 mm, 19.495 Kg/Mtr, 9.3 Mtr long poles with following XLPE Cable</t>
  </si>
  <si>
    <t>D-6 [2] (ii)</t>
  </si>
  <si>
    <t>D-6 [2] (iii)</t>
  </si>
  <si>
    <t>1 phase 3 Wire line on 140 kg 8.0 Mtr.long PCC poles with 1100 V grade AB XLPE Cable 1x25+1x16+1x25 sq.mm.</t>
  </si>
  <si>
    <t xml:space="preserve">D-6 [3] </t>
  </si>
  <si>
    <t>3 phase 4 Wire line on 140 kg 8.0 Mtr.long PCC poles with 1100 V grade AB XLPE Cable 3x16+1x25 sq.mm.</t>
  </si>
  <si>
    <t xml:space="preserve">D-6 [4] </t>
  </si>
  <si>
    <t>Additional pole of R.S. Joist (125x70) mm (Mid span) for L.T.Line with A.B.Cable.</t>
  </si>
  <si>
    <t>HVDS system of 200 kVA parent DTR taking 4 KM LT to be converted</t>
  </si>
  <si>
    <t>4 Km</t>
  </si>
  <si>
    <t>HVDS system of 100 kVA parent DTR taking 3 KM LT to be converted</t>
  </si>
  <si>
    <t>3Km</t>
  </si>
  <si>
    <t>HVDS system of 63 kVA parent DTR taking 2 KM LT to be converted</t>
  </si>
  <si>
    <t>2Km</t>
  </si>
  <si>
    <t>Conversion of 1 Km LT line into 11 kV line</t>
  </si>
  <si>
    <t>LT line conversion using Rabbit conductor maximum span of 45 mtrs</t>
  </si>
  <si>
    <t>1 phase 2 wire to 1 phase 3 wire conversion</t>
  </si>
  <si>
    <t>D-11(I)</t>
  </si>
  <si>
    <t>1 phase 2 wire to 3 phase 4 wire conversion</t>
  </si>
  <si>
    <t>D-11(II)</t>
  </si>
  <si>
    <t>1 phase 3 wire to 3 phase 4 wire conversion</t>
  </si>
  <si>
    <t>D-11(III)</t>
  </si>
  <si>
    <t>1 phase 3 wire to 3 phase 5 wire conversion</t>
  </si>
  <si>
    <t>D-11(IV)</t>
  </si>
  <si>
    <t>Conversion of 1 Km 1 Phase 3 wire LT line into 11 kV line</t>
  </si>
  <si>
    <t>D-12</t>
  </si>
  <si>
    <t>Conversion of 1 Km 3 Phase 5 wire LT line into 11 kV line</t>
  </si>
  <si>
    <t>Distribution Box on existing LT Lines for Service Connections.</t>
  </si>
  <si>
    <t>Single phase Distn. Box for 09 Connections</t>
  </si>
  <si>
    <t>D-14 (i)</t>
  </si>
  <si>
    <t>Three phase Distn. Box for 05 Connections</t>
  </si>
  <si>
    <t>D-14 (ii)</t>
  </si>
  <si>
    <t>PVC 4 core 3 phase 16 sq.mm. armoured service cable</t>
  </si>
  <si>
    <t>D-14 (iii)</t>
  </si>
  <si>
    <t xml:space="preserve">Piercing connector suitable for 95- 16 sqmm to 10-2.5 sqmm. for street light and service connection. </t>
  </si>
  <si>
    <t>D-14 (iv)</t>
  </si>
  <si>
    <t xml:space="preserve">Piercing connector suitable for 95- 16 sqmm to 50-16 sqmm. cable for Distribution Box. </t>
  </si>
  <si>
    <t>D-14 (v)</t>
  </si>
  <si>
    <t>Universal distribution connector (1 No. per pole)</t>
  </si>
  <si>
    <t>D-14 (vi)</t>
  </si>
  <si>
    <t>Service Ring</t>
  </si>
  <si>
    <t>D-14 (vii)</t>
  </si>
  <si>
    <r>
      <t xml:space="preserve">3 </t>
    </r>
    <r>
      <rPr>
        <b/>
        <sz val="12"/>
        <color theme="1"/>
        <rFont val="Calibri"/>
        <family val="2"/>
      </rPr>
      <t>Ø 5 W LT line on PCC 8 mtr with AB XLPE cable</t>
    </r>
  </si>
  <si>
    <t>Using 1100 V grade AB Cable 3x50 + 1x35 + 1x16 sqmm.</t>
  </si>
  <si>
    <t>D-15(i)</t>
  </si>
  <si>
    <t>Using 1100 V grade AB Cable 3x35 + 1x25 + 1x16 sqmm.</t>
  </si>
  <si>
    <t>D-15 (ii)</t>
  </si>
  <si>
    <t>Using 1100 V grade AB Cable 3x95 + 1x70 + 1x16 sqmm.</t>
  </si>
  <si>
    <t>D-15 (iii)</t>
  </si>
  <si>
    <t>Using 1100 V grade AB Cable 3x120 + 1x95 + 1x16 sqmm.</t>
  </si>
  <si>
    <t>D-15 (iv)</t>
  </si>
  <si>
    <t>(U)</t>
  </si>
  <si>
    <r>
      <t xml:space="preserve">3 </t>
    </r>
    <r>
      <rPr>
        <b/>
        <sz val="12"/>
        <color theme="1"/>
        <rFont val="Calibri"/>
        <family val="2"/>
      </rPr>
      <t>Ø 5 W LT line using AB XLPE cable( by replacement of existing bare conductor) based on cost schedule D-6</t>
    </r>
  </si>
  <si>
    <t>D-16 (i)</t>
  </si>
  <si>
    <t>D-16 (ii)</t>
  </si>
  <si>
    <t>Using 1100 V grade AB Cable 3x70 + 1x16 + 1x50 sqmm.</t>
  </si>
  <si>
    <t>D-16 (iii)</t>
  </si>
  <si>
    <t>D-16 (iv)</t>
  </si>
  <si>
    <t>(V)</t>
  </si>
  <si>
    <r>
      <t xml:space="preserve">3 </t>
    </r>
    <r>
      <rPr>
        <b/>
        <sz val="12"/>
        <color theme="1"/>
        <rFont val="Calibri"/>
        <family val="2"/>
      </rPr>
      <t xml:space="preserve">Ø 5 W LT line using AB XLPE cable( by replacement of existing bare conductor) </t>
    </r>
  </si>
  <si>
    <t>Using 1100 V grade AB Cable 3x25 + 1x16 + 1x25 sqmm.</t>
  </si>
  <si>
    <t>D-17 (i)</t>
  </si>
  <si>
    <t>Using 1100 V grade AB Cable 3x16 + 1x25 + 1x16 sqmm.</t>
  </si>
  <si>
    <t>D-17 (ii)</t>
  </si>
  <si>
    <t>(W)</t>
  </si>
  <si>
    <t>LT underground line using 300 sq mm, 4 core PVC insulated armoured cable</t>
  </si>
  <si>
    <t>Using 1100 V grade 4 Core 300 sq.mm.  XLPE Cable , 250 mm OD HDPE pipe</t>
  </si>
  <si>
    <t>D-18(i)</t>
  </si>
  <si>
    <t>on RCC cable Trench  (ID 600x600 )</t>
  </si>
  <si>
    <t>D-18(ii)</t>
  </si>
  <si>
    <t>on RCC cable Trench  (ID 300x450 )</t>
  </si>
  <si>
    <t>D-18(iii)</t>
  </si>
  <si>
    <t>PART-VII,  METERING</t>
  </si>
  <si>
    <t>Metering of 11/0.4 kV Distribution X'mer</t>
  </si>
  <si>
    <t>E-1(I)</t>
  </si>
  <si>
    <t>E-1(II)</t>
  </si>
  <si>
    <t>E-1(III)</t>
  </si>
  <si>
    <t>E-1(IV)</t>
  </si>
  <si>
    <t>Meter modernisation- Replacing the existing meters with electronic meters which are highly capable of improving billing efficiency.</t>
  </si>
  <si>
    <t>Cost of meter replacement of single phase consumer along with shifting of meter outside the premises.</t>
  </si>
  <si>
    <t>With Armoured service cable</t>
  </si>
  <si>
    <t>E-2(i)</t>
  </si>
  <si>
    <t>With Unarmoured service cable</t>
  </si>
  <si>
    <t>E-2(ii)</t>
  </si>
  <si>
    <t>Cost of meter replacement of three phase consumer along with shifting of meter outside the premises.</t>
  </si>
  <si>
    <t>E-3(i)</t>
  </si>
  <si>
    <t>E-3(ii)</t>
  </si>
  <si>
    <t>Cost of meter replacement of three phase consumer CT Operated meter along with shifting of meter outside the premises.</t>
  </si>
  <si>
    <t>Meter shifting of Single phase consumer to outside of premises with New Service Cable.</t>
  </si>
  <si>
    <t>E-5(i)</t>
  </si>
  <si>
    <t>E-5(ii)</t>
  </si>
  <si>
    <t>Meter shifting of Three phase consumer to outside of premises with New Service Cable.</t>
  </si>
  <si>
    <t>E-6(i)</t>
  </si>
  <si>
    <t>E-6(ii)</t>
  </si>
  <si>
    <t>TOTAL</t>
  </si>
  <si>
    <t>HIKE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</si>
</sst>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Kruti Dev 010"/>
    </font>
    <font>
      <sz val="10"/>
      <name val="Arial"/>
      <family val="2"/>
    </font>
    <font>
      <b/>
      <u/>
      <sz val="12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7" fillId="0" borderId="0"/>
    <xf numFmtId="0" fontId="17" fillId="0" borderId="0"/>
    <xf numFmtId="0" fontId="3" fillId="0" borderId="0"/>
  </cellStyleXfs>
  <cellXfs count="268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0" xfId="1" applyFill="1" applyAlignment="1">
      <alignment vertical="top" wrapText="1"/>
    </xf>
    <xf numFmtId="0" fontId="6" fillId="0" borderId="0" xfId="1" applyFont="1" applyFill="1" applyAlignment="1">
      <alignment vertical="top" wrapText="1"/>
    </xf>
    <xf numFmtId="0" fontId="7" fillId="2" borderId="0" xfId="1" applyFont="1" applyFill="1" applyAlignment="1">
      <alignment vertical="top" wrapText="1"/>
    </xf>
    <xf numFmtId="0" fontId="4" fillId="0" borderId="0" xfId="1"/>
    <xf numFmtId="0" fontId="8" fillId="3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vertical="top" wrapText="1"/>
    </xf>
    <xf numFmtId="0" fontId="9" fillId="2" borderId="10" xfId="1" applyFont="1" applyFill="1" applyBorder="1" applyAlignment="1">
      <alignment vertical="top" wrapText="1"/>
    </xf>
    <xf numFmtId="0" fontId="10" fillId="2" borderId="10" xfId="1" applyFont="1" applyFill="1" applyBorder="1" applyAlignment="1">
      <alignment horizontal="center" vertical="top" wrapText="1"/>
    </xf>
    <xf numFmtId="0" fontId="10" fillId="2" borderId="9" xfId="1" applyFont="1" applyFill="1" applyBorder="1" applyAlignment="1">
      <alignment vertical="top" wrapText="1"/>
    </xf>
    <xf numFmtId="0" fontId="12" fillId="2" borderId="11" xfId="1" applyFont="1" applyFill="1" applyBorder="1" applyAlignment="1">
      <alignment vertical="top" wrapText="1"/>
    </xf>
    <xf numFmtId="0" fontId="12" fillId="2" borderId="1" xfId="1" applyFont="1" applyFill="1" applyBorder="1" applyAlignment="1">
      <alignment vertical="top" wrapText="1"/>
    </xf>
    <xf numFmtId="0" fontId="12" fillId="2" borderId="5" xfId="1" applyFont="1" applyFill="1" applyBorder="1" applyAlignment="1">
      <alignment vertical="top" wrapText="1"/>
    </xf>
    <xf numFmtId="0" fontId="12" fillId="2" borderId="10" xfId="1" applyFont="1" applyFill="1" applyBorder="1" applyAlignment="1">
      <alignment vertical="top" wrapText="1"/>
    </xf>
    <xf numFmtId="0" fontId="12" fillId="2" borderId="9" xfId="1" applyFont="1" applyFill="1" applyBorder="1" applyAlignment="1">
      <alignment vertical="top" wrapText="1"/>
    </xf>
    <xf numFmtId="0" fontId="12" fillId="2" borderId="1" xfId="1" applyFont="1" applyFill="1" applyBorder="1" applyAlignment="1">
      <alignment horizontal="center" vertical="top" wrapText="1"/>
    </xf>
    <xf numFmtId="1" fontId="11" fillId="2" borderId="1" xfId="1" applyNumberFormat="1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horizontal="center" vertical="top" wrapText="1"/>
    </xf>
    <xf numFmtId="2" fontId="11" fillId="2" borderId="1" xfId="1" applyNumberFormat="1" applyFont="1" applyFill="1" applyBorder="1" applyAlignment="1">
      <alignment horizontal="center" vertical="top" wrapText="1"/>
    </xf>
    <xf numFmtId="0" fontId="12" fillId="2" borderId="7" xfId="1" applyFont="1" applyFill="1" applyBorder="1" applyAlignment="1">
      <alignment horizontal="center" vertical="top" wrapText="1"/>
    </xf>
    <xf numFmtId="0" fontId="12" fillId="2" borderId="7" xfId="1" applyFont="1" applyFill="1" applyBorder="1" applyAlignment="1">
      <alignment vertical="top" wrapText="1"/>
    </xf>
    <xf numFmtId="0" fontId="12" fillId="2" borderId="13" xfId="1" applyFont="1" applyFill="1" applyBorder="1" applyAlignment="1">
      <alignment vertical="top" wrapText="1"/>
    </xf>
    <xf numFmtId="1" fontId="12" fillId="2" borderId="13" xfId="1" applyNumberFormat="1" applyFont="1" applyFill="1" applyBorder="1" applyAlignment="1">
      <alignment vertical="top" wrapText="1"/>
    </xf>
    <xf numFmtId="0" fontId="12" fillId="2" borderId="1" xfId="1" applyFont="1" applyFill="1" applyBorder="1" applyAlignment="1">
      <alignment horizontal="left" vertical="top" wrapText="1"/>
    </xf>
    <xf numFmtId="1" fontId="12" fillId="2" borderId="10" xfId="1" applyNumberFormat="1" applyFont="1" applyFill="1" applyBorder="1" applyAlignment="1">
      <alignment vertical="top" wrapText="1"/>
    </xf>
    <xf numFmtId="0" fontId="12" fillId="2" borderId="3" xfId="1" applyFont="1" applyFill="1" applyBorder="1" applyAlignment="1">
      <alignment vertical="top" wrapText="1"/>
    </xf>
    <xf numFmtId="0" fontId="12" fillId="2" borderId="14" xfId="1" applyFont="1" applyFill="1" applyBorder="1" applyAlignment="1">
      <alignment vertical="top" wrapText="1"/>
    </xf>
    <xf numFmtId="1" fontId="12" fillId="2" borderId="14" xfId="1" applyNumberFormat="1" applyFont="1" applyFill="1" applyBorder="1" applyAlignment="1">
      <alignment vertical="top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vertical="top" wrapText="1"/>
    </xf>
    <xf numFmtId="1" fontId="12" fillId="2" borderId="0" xfId="1" applyNumberFormat="1" applyFont="1" applyFill="1" applyBorder="1" applyAlignment="1">
      <alignment vertical="top" wrapText="1"/>
    </xf>
    <xf numFmtId="2" fontId="11" fillId="2" borderId="0" xfId="1" applyNumberFormat="1" applyFont="1" applyFill="1" applyBorder="1" applyAlignment="1">
      <alignment horizontal="center" vertical="top" wrapText="1"/>
    </xf>
    <xf numFmtId="1" fontId="12" fillId="2" borderId="9" xfId="1" applyNumberFormat="1" applyFont="1" applyFill="1" applyBorder="1" applyAlignment="1">
      <alignment vertical="top" wrapText="1"/>
    </xf>
    <xf numFmtId="2" fontId="11" fillId="2" borderId="11" xfId="1" applyNumberFormat="1" applyFont="1" applyFill="1" applyBorder="1" applyAlignment="1">
      <alignment vertical="top" wrapText="1"/>
    </xf>
    <xf numFmtId="2" fontId="11" fillId="2" borderId="0" xfId="1" applyNumberFormat="1" applyFont="1" applyFill="1" applyBorder="1" applyAlignment="1">
      <alignment vertical="top" wrapText="1"/>
    </xf>
    <xf numFmtId="1" fontId="11" fillId="2" borderId="0" xfId="1" applyNumberFormat="1" applyFont="1" applyFill="1" applyBorder="1" applyAlignment="1">
      <alignment vertical="top" wrapText="1"/>
    </xf>
    <xf numFmtId="0" fontId="11" fillId="2" borderId="1" xfId="1" applyFont="1" applyFill="1" applyBorder="1" applyAlignment="1">
      <alignment horizontal="center" vertical="top" wrapText="1"/>
    </xf>
    <xf numFmtId="0" fontId="12" fillId="2" borderId="1" xfId="1" quotePrefix="1" applyFont="1" applyFill="1" applyBorder="1" applyAlignment="1">
      <alignment vertical="top" wrapText="1"/>
    </xf>
    <xf numFmtId="0" fontId="12" fillId="2" borderId="2" xfId="1" quotePrefix="1" applyFont="1" applyFill="1" applyBorder="1" applyAlignment="1">
      <alignment vertical="top" wrapText="1"/>
    </xf>
    <xf numFmtId="0" fontId="12" fillId="2" borderId="2" xfId="1" applyFont="1" applyFill="1" applyBorder="1" applyAlignment="1">
      <alignment vertical="top" wrapText="1"/>
    </xf>
    <xf numFmtId="0" fontId="12" fillId="2" borderId="2" xfId="1" applyFont="1" applyFill="1" applyBorder="1" applyAlignment="1">
      <alignment horizontal="center" vertical="top" wrapText="1"/>
    </xf>
    <xf numFmtId="1" fontId="11" fillId="2" borderId="2" xfId="1" applyNumberFormat="1" applyFont="1" applyFill="1" applyBorder="1" applyAlignment="1">
      <alignment horizontal="center" vertical="top" wrapText="1"/>
    </xf>
    <xf numFmtId="0" fontId="12" fillId="2" borderId="5" xfId="1" quotePrefix="1" applyFont="1" applyFill="1" applyBorder="1" applyAlignment="1">
      <alignment vertical="top" wrapText="1"/>
    </xf>
    <xf numFmtId="0" fontId="12" fillId="2" borderId="10" xfId="1" quotePrefix="1" applyFont="1" applyFill="1" applyBorder="1" applyAlignment="1">
      <alignment vertical="top" wrapText="1"/>
    </xf>
    <xf numFmtId="1" fontId="12" fillId="2" borderId="10" xfId="1" quotePrefix="1" applyNumberFormat="1" applyFont="1" applyFill="1" applyBorder="1" applyAlignment="1">
      <alignment vertical="top" wrapText="1"/>
    </xf>
    <xf numFmtId="0" fontId="10" fillId="2" borderId="0" xfId="1" applyFont="1" applyFill="1"/>
    <xf numFmtId="0" fontId="11" fillId="2" borderId="6" xfId="1" applyFont="1" applyFill="1" applyBorder="1" applyAlignment="1">
      <alignment horizontal="center" vertical="top" wrapText="1"/>
    </xf>
    <xf numFmtId="0" fontId="12" fillId="2" borderId="11" xfId="1" quotePrefix="1" applyFont="1" applyFill="1" applyBorder="1" applyAlignment="1">
      <alignment vertical="top" wrapText="1"/>
    </xf>
    <xf numFmtId="0" fontId="12" fillId="2" borderId="0" xfId="1" applyFont="1" applyFill="1" applyBorder="1" applyAlignment="1">
      <alignment horizontal="center" vertical="top" wrapText="1"/>
    </xf>
    <xf numFmtId="1" fontId="11" fillId="2" borderId="0" xfId="1" applyNumberFormat="1" applyFont="1" applyFill="1" applyBorder="1" applyAlignment="1">
      <alignment horizontal="center" vertical="top" wrapText="1"/>
    </xf>
    <xf numFmtId="2" fontId="11" fillId="2" borderId="6" xfId="1" applyNumberFormat="1" applyFont="1" applyFill="1" applyBorder="1" applyAlignment="1">
      <alignment horizontal="center" vertical="top" wrapText="1"/>
    </xf>
    <xf numFmtId="1" fontId="12" fillId="2" borderId="1" xfId="1" quotePrefix="1" applyNumberFormat="1" applyFont="1" applyFill="1" applyBorder="1" applyAlignment="1">
      <alignment vertical="top" wrapText="1"/>
    </xf>
    <xf numFmtId="0" fontId="9" fillId="0" borderId="11" xfId="1" applyFont="1" applyFill="1" applyBorder="1" applyAlignment="1">
      <alignment vertical="top" wrapText="1"/>
    </xf>
    <xf numFmtId="2" fontId="11" fillId="2" borderId="5" xfId="1" applyNumberFormat="1" applyFont="1" applyFill="1" applyBorder="1" applyAlignment="1">
      <alignment vertical="top" wrapText="1"/>
    </xf>
    <xf numFmtId="1" fontId="11" fillId="2" borderId="10" xfId="1" applyNumberFormat="1" applyFont="1" applyFill="1" applyBorder="1" applyAlignment="1">
      <alignment vertical="top" wrapText="1"/>
    </xf>
    <xf numFmtId="0" fontId="12" fillId="2" borderId="1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1" fontId="11" fillId="2" borderId="10" xfId="0" applyNumberFormat="1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12" fillId="2" borderId="10" xfId="0" applyFont="1" applyFill="1" applyBorder="1" applyAlignment="1">
      <alignment horizontal="center" vertical="top" wrapText="1"/>
    </xf>
    <xf numFmtId="1" fontId="12" fillId="2" borderId="10" xfId="0" applyNumberFormat="1" applyFont="1" applyFill="1" applyBorder="1" applyAlignment="1">
      <alignment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vertical="top" wrapText="1"/>
    </xf>
    <xf numFmtId="0" fontId="12" fillId="2" borderId="3" xfId="1" quotePrefix="1" applyFont="1" applyFill="1" applyBorder="1" applyAlignment="1">
      <alignment vertical="top" wrapText="1"/>
    </xf>
    <xf numFmtId="0" fontId="12" fillId="2" borderId="14" xfId="1" quotePrefix="1" applyFont="1" applyFill="1" applyBorder="1" applyAlignment="1">
      <alignment vertical="top" wrapText="1"/>
    </xf>
    <xf numFmtId="1" fontId="12" fillId="2" borderId="14" xfId="1" quotePrefix="1" applyNumberFormat="1" applyFont="1" applyFill="1" applyBorder="1" applyAlignment="1">
      <alignment vertical="top" wrapText="1"/>
    </xf>
    <xf numFmtId="1" fontId="11" fillId="2" borderId="1" xfId="1" applyNumberFormat="1" applyFont="1" applyFill="1" applyBorder="1" applyAlignment="1">
      <alignment horizontal="center" vertical="top"/>
    </xf>
    <xf numFmtId="0" fontId="13" fillId="0" borderId="0" xfId="1" applyFont="1" applyFill="1" applyAlignment="1">
      <alignment vertical="top" wrapText="1"/>
    </xf>
    <xf numFmtId="0" fontId="12" fillId="2" borderId="6" xfId="1" applyFont="1" applyFill="1" applyBorder="1" applyAlignment="1">
      <alignment vertical="top" wrapText="1"/>
    </xf>
    <xf numFmtId="1" fontId="11" fillId="2" borderId="6" xfId="1" applyNumberFormat="1" applyFont="1" applyFill="1" applyBorder="1" applyAlignment="1">
      <alignment horizontal="center" vertical="top"/>
    </xf>
    <xf numFmtId="0" fontId="14" fillId="0" borderId="11" xfId="1" applyFont="1" applyFill="1" applyBorder="1" applyAlignment="1">
      <alignment vertical="top" wrapText="1"/>
    </xf>
    <xf numFmtId="0" fontId="11" fillId="2" borderId="1" xfId="1" quotePrefix="1" applyFont="1" applyFill="1" applyBorder="1" applyAlignment="1">
      <alignment horizontal="center" vertical="top" wrapText="1"/>
    </xf>
    <xf numFmtId="1" fontId="11" fillId="2" borderId="2" xfId="1" applyNumberFormat="1" applyFont="1" applyFill="1" applyBorder="1" applyAlignment="1">
      <alignment horizontal="center" vertical="top"/>
    </xf>
    <xf numFmtId="0" fontId="12" fillId="2" borderId="12" xfId="1" applyFont="1" applyFill="1" applyBorder="1" applyAlignment="1">
      <alignment vertical="top" wrapText="1"/>
    </xf>
    <xf numFmtId="0" fontId="12" fillId="2" borderId="12" xfId="1" applyFont="1" applyFill="1" applyBorder="1" applyAlignment="1">
      <alignment horizontal="center" vertical="top" wrapText="1"/>
    </xf>
    <xf numFmtId="1" fontId="11" fillId="2" borderId="12" xfId="1" applyNumberFormat="1" applyFont="1" applyFill="1" applyBorder="1" applyAlignment="1">
      <alignment horizontal="center" vertical="top"/>
    </xf>
    <xf numFmtId="0" fontId="12" fillId="2" borderId="1" xfId="1" quotePrefix="1" applyFont="1" applyFill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vertical="top" wrapText="1"/>
    </xf>
    <xf numFmtId="0" fontId="14" fillId="2" borderId="10" xfId="1" applyFont="1" applyFill="1" applyBorder="1" applyAlignment="1">
      <alignment horizontal="center" vertical="top"/>
    </xf>
    <xf numFmtId="1" fontId="6" fillId="0" borderId="10" xfId="1" applyNumberFormat="1" applyFont="1" applyFill="1" applyBorder="1" applyAlignment="1">
      <alignment horizontal="center" vertical="top"/>
    </xf>
    <xf numFmtId="1" fontId="16" fillId="0" borderId="1" xfId="1" applyNumberFormat="1" applyFont="1" applyFill="1" applyBorder="1" applyAlignment="1">
      <alignment horizontal="center" vertical="top"/>
    </xf>
    <xf numFmtId="0" fontId="11" fillId="2" borderId="10" xfId="2" applyFont="1" applyFill="1" applyBorder="1" applyAlignment="1">
      <alignment vertical="top" wrapText="1"/>
    </xf>
    <xf numFmtId="1" fontId="11" fillId="2" borderId="10" xfId="2" applyNumberFormat="1" applyFont="1" applyFill="1" applyBorder="1" applyAlignment="1">
      <alignment vertical="top" wrapText="1"/>
    </xf>
    <xf numFmtId="2" fontId="11" fillId="2" borderId="1" xfId="2" applyNumberFormat="1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 wrapText="1"/>
    </xf>
    <xf numFmtId="0" fontId="12" fillId="2" borderId="5" xfId="2" applyFont="1" applyFill="1" applyBorder="1" applyAlignment="1">
      <alignment vertical="top" wrapText="1"/>
    </xf>
    <xf numFmtId="0" fontId="12" fillId="2" borderId="10" xfId="2" applyFont="1" applyFill="1" applyBorder="1" applyAlignment="1">
      <alignment vertical="top" wrapText="1"/>
    </xf>
    <xf numFmtId="1" fontId="12" fillId="2" borderId="10" xfId="2" applyNumberFormat="1" applyFont="1" applyFill="1" applyBorder="1" applyAlignment="1">
      <alignment vertical="top" wrapText="1"/>
    </xf>
    <xf numFmtId="0" fontId="12" fillId="2" borderId="7" xfId="2" applyFont="1" applyFill="1" applyBorder="1" applyAlignment="1">
      <alignment vertical="top" wrapText="1"/>
    </xf>
    <xf numFmtId="0" fontId="12" fillId="2" borderId="6" xfId="2" applyFont="1" applyFill="1" applyBorder="1" applyAlignment="1">
      <alignment vertical="top" wrapText="1"/>
    </xf>
    <xf numFmtId="0" fontId="12" fillId="2" borderId="13" xfId="2" applyFont="1" applyFill="1" applyBorder="1" applyAlignment="1">
      <alignment vertical="top" wrapText="1"/>
    </xf>
    <xf numFmtId="1" fontId="12" fillId="2" borderId="13" xfId="2" applyNumberFormat="1" applyFont="1" applyFill="1" applyBorder="1" applyAlignment="1">
      <alignment vertical="top" wrapText="1"/>
    </xf>
    <xf numFmtId="0" fontId="12" fillId="2" borderId="6" xfId="2" applyFont="1" applyFill="1" applyBorder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/>
    </xf>
    <xf numFmtId="2" fontId="11" fillId="2" borderId="2" xfId="1" applyNumberFormat="1" applyFont="1" applyFill="1" applyBorder="1" applyAlignment="1">
      <alignment horizontal="center" vertical="top"/>
    </xf>
    <xf numFmtId="0" fontId="12" fillId="2" borderId="2" xfId="2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vertical="top" wrapText="1"/>
    </xf>
    <xf numFmtId="0" fontId="11" fillId="2" borderId="1" xfId="2" applyFont="1" applyFill="1" applyBorder="1" applyAlignment="1">
      <alignment horizontal="center" vertical="top" wrapText="1"/>
    </xf>
    <xf numFmtId="0" fontId="12" fillId="2" borderId="12" xfId="2" applyFont="1" applyFill="1" applyBorder="1" applyAlignment="1">
      <alignment vertical="top" wrapText="1"/>
    </xf>
    <xf numFmtId="0" fontId="12" fillId="2" borderId="12" xfId="2" applyFont="1" applyFill="1" applyBorder="1" applyAlignment="1">
      <alignment horizontal="center" vertical="top" wrapText="1"/>
    </xf>
    <xf numFmtId="0" fontId="11" fillId="2" borderId="6" xfId="2" applyFont="1" applyFill="1" applyBorder="1" applyAlignment="1">
      <alignment horizontal="left" vertical="top" wrapText="1"/>
    </xf>
    <xf numFmtId="0" fontId="11" fillId="2" borderId="5" xfId="2" applyFont="1" applyFill="1" applyBorder="1" applyAlignment="1">
      <alignment vertical="top" wrapText="1"/>
    </xf>
    <xf numFmtId="0" fontId="11" fillId="2" borderId="7" xfId="2" applyFont="1" applyFill="1" applyBorder="1" applyAlignment="1">
      <alignment vertical="top" wrapText="1"/>
    </xf>
    <xf numFmtId="0" fontId="11" fillId="2" borderId="13" xfId="2" applyFont="1" applyFill="1" applyBorder="1" applyAlignment="1">
      <alignment vertical="top" wrapText="1"/>
    </xf>
    <xf numFmtId="0" fontId="12" fillId="2" borderId="1" xfId="2" applyFont="1" applyFill="1" applyBorder="1" applyAlignment="1">
      <alignment vertical="top" wrapText="1"/>
    </xf>
    <xf numFmtId="0" fontId="11" fillId="2" borderId="2" xfId="2" applyFont="1" applyFill="1" applyBorder="1" applyAlignment="1">
      <alignment horizontal="center" vertical="top" wrapText="1"/>
    </xf>
    <xf numFmtId="1" fontId="11" fillId="2" borderId="1" xfId="2" applyNumberFormat="1" applyFont="1" applyFill="1" applyBorder="1" applyAlignment="1">
      <alignment horizontal="center" vertical="top" wrapText="1"/>
    </xf>
    <xf numFmtId="1" fontId="11" fillId="2" borderId="2" xfId="2" applyNumberFormat="1" applyFont="1" applyFill="1" applyBorder="1" applyAlignment="1">
      <alignment horizontal="center" vertical="top" wrapText="1"/>
    </xf>
    <xf numFmtId="0" fontId="12" fillId="2" borderId="3" xfId="2" applyFont="1" applyFill="1" applyBorder="1" applyAlignment="1">
      <alignment horizontal="center" vertical="top" wrapText="1"/>
    </xf>
    <xf numFmtId="1" fontId="11" fillId="2" borderId="6" xfId="2" applyNumberFormat="1" applyFont="1" applyFill="1" applyBorder="1" applyAlignment="1">
      <alignment horizontal="center" vertical="top" wrapText="1"/>
    </xf>
    <xf numFmtId="0" fontId="11" fillId="2" borderId="8" xfId="2" quotePrefix="1" applyFont="1" applyFill="1" applyBorder="1" applyAlignment="1">
      <alignment horizontal="center" vertical="top" wrapText="1"/>
    </xf>
    <xf numFmtId="0" fontId="12" fillId="2" borderId="11" xfId="2" applyFont="1" applyFill="1" applyBorder="1" applyAlignment="1">
      <alignment horizontal="center" vertical="top" wrapText="1"/>
    </xf>
    <xf numFmtId="0" fontId="12" fillId="2" borderId="0" xfId="2" applyFont="1" applyFill="1" applyBorder="1" applyAlignment="1">
      <alignment vertical="top" wrapText="1"/>
    </xf>
    <xf numFmtId="0" fontId="12" fillId="2" borderId="0" xfId="2" applyFont="1" applyFill="1" applyBorder="1" applyAlignment="1">
      <alignment horizontal="center" vertical="top" wrapText="1"/>
    </xf>
    <xf numFmtId="1" fontId="11" fillId="2" borderId="0" xfId="2" applyNumberFormat="1" applyFont="1" applyFill="1" applyBorder="1" applyAlignment="1">
      <alignment horizontal="center" vertical="top" wrapText="1"/>
    </xf>
    <xf numFmtId="2" fontId="11" fillId="2" borderId="12" xfId="2" applyNumberFormat="1" applyFont="1" applyFill="1" applyBorder="1" applyAlignment="1">
      <alignment horizontal="center" vertical="top" wrapText="1"/>
    </xf>
    <xf numFmtId="1" fontId="12" fillId="2" borderId="1" xfId="2" applyNumberFormat="1" applyFont="1" applyFill="1" applyBorder="1" applyAlignment="1">
      <alignment vertical="top" wrapText="1"/>
    </xf>
    <xf numFmtId="0" fontId="12" fillId="2" borderId="11" xfId="2" applyFont="1" applyFill="1" applyBorder="1" applyAlignment="1">
      <alignment vertical="top" wrapText="1"/>
    </xf>
    <xf numFmtId="1" fontId="12" fillId="2" borderId="0" xfId="2" applyNumberFormat="1" applyFont="1" applyFill="1" applyBorder="1" applyAlignment="1">
      <alignment vertical="top" wrapText="1"/>
    </xf>
    <xf numFmtId="0" fontId="12" fillId="2" borderId="7" xfId="2" applyFont="1" applyFill="1" applyBorder="1" applyAlignment="1">
      <alignment horizontal="center" vertical="top" wrapText="1"/>
    </xf>
    <xf numFmtId="0" fontId="9" fillId="0" borderId="0" xfId="1" applyFont="1" applyFill="1" applyAlignment="1">
      <alignment vertical="top" wrapText="1"/>
    </xf>
    <xf numFmtId="0" fontId="11" fillId="2" borderId="6" xfId="2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164" fontId="11" fillId="2" borderId="1" xfId="2" applyNumberFormat="1" applyFont="1" applyFill="1" applyBorder="1" applyAlignment="1">
      <alignment horizontal="center" vertical="top" wrapText="1"/>
    </xf>
    <xf numFmtId="0" fontId="12" fillId="2" borderId="3" xfId="2" applyFont="1" applyFill="1" applyBorder="1" applyAlignment="1">
      <alignment vertical="top" wrapText="1"/>
    </xf>
    <xf numFmtId="0" fontId="12" fillId="2" borderId="14" xfId="2" applyFont="1" applyFill="1" applyBorder="1" applyAlignment="1">
      <alignment vertical="top" wrapText="1"/>
    </xf>
    <xf numFmtId="2" fontId="11" fillId="2" borderId="2" xfId="2" applyNumberFormat="1" applyFont="1" applyFill="1" applyBorder="1" applyAlignment="1">
      <alignment horizontal="center" vertical="top" wrapText="1"/>
    </xf>
    <xf numFmtId="0" fontId="12" fillId="2" borderId="4" xfId="2" applyFont="1" applyFill="1" applyBorder="1" applyAlignment="1">
      <alignment vertical="top" wrapText="1"/>
    </xf>
    <xf numFmtId="0" fontId="12" fillId="2" borderId="5" xfId="2" applyFont="1" applyFill="1" applyBorder="1"/>
    <xf numFmtId="0" fontId="12" fillId="2" borderId="10" xfId="2" applyFont="1" applyFill="1" applyBorder="1" applyAlignment="1">
      <alignment horizontal="center" vertical="top" wrapText="1"/>
    </xf>
    <xf numFmtId="1" fontId="11" fillId="2" borderId="10" xfId="2" applyNumberFormat="1" applyFont="1" applyFill="1" applyBorder="1" applyAlignment="1">
      <alignment horizontal="center" vertical="top" wrapText="1"/>
    </xf>
    <xf numFmtId="0" fontId="12" fillId="2" borderId="1" xfId="2" applyNumberFormat="1" applyFont="1" applyFill="1" applyBorder="1" applyAlignment="1">
      <alignment vertical="top" wrapText="1"/>
    </xf>
    <xf numFmtId="0" fontId="11" fillId="2" borderId="0" xfId="2" applyFont="1" applyFill="1" applyBorder="1" applyAlignment="1">
      <alignment horizontal="center" vertical="top" wrapText="1"/>
    </xf>
    <xf numFmtId="0" fontId="12" fillId="2" borderId="0" xfId="2" applyNumberFormat="1" applyFont="1" applyFill="1" applyBorder="1" applyAlignment="1">
      <alignment vertical="top" wrapText="1"/>
    </xf>
    <xf numFmtId="2" fontId="11" fillId="2" borderId="0" xfId="2" applyNumberFormat="1" applyFont="1" applyFill="1" applyBorder="1" applyAlignment="1">
      <alignment horizontal="center" vertical="top" wrapText="1"/>
    </xf>
    <xf numFmtId="0" fontId="11" fillId="2" borderId="0" xfId="2" applyFont="1" applyFill="1" applyBorder="1" applyAlignment="1">
      <alignment vertical="top" wrapText="1"/>
    </xf>
    <xf numFmtId="1" fontId="11" fillId="2" borderId="0" xfId="2" applyNumberFormat="1" applyFont="1" applyFill="1" applyBorder="1" applyAlignment="1">
      <alignment vertical="top" wrapText="1"/>
    </xf>
    <xf numFmtId="0" fontId="11" fillId="2" borderId="1" xfId="2" applyFont="1" applyFill="1" applyBorder="1" applyAlignment="1">
      <alignment horizontal="left" vertical="top" wrapText="1"/>
    </xf>
    <xf numFmtId="1" fontId="11" fillId="2" borderId="13" xfId="2" applyNumberFormat="1" applyFont="1" applyFill="1" applyBorder="1" applyAlignment="1">
      <alignment vertical="top" wrapText="1"/>
    </xf>
    <xf numFmtId="0" fontId="11" fillId="2" borderId="1" xfId="2" applyFont="1" applyFill="1" applyBorder="1" applyAlignment="1">
      <alignment vertical="top" wrapText="1"/>
    </xf>
    <xf numFmtId="1" fontId="12" fillId="2" borderId="14" xfId="2" applyNumberFormat="1" applyFont="1" applyFill="1" applyBorder="1" applyAlignment="1">
      <alignment vertical="top" wrapText="1"/>
    </xf>
    <xf numFmtId="0" fontId="11" fillId="2" borderId="12" xfId="2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vertical="top" wrapText="1"/>
    </xf>
    <xf numFmtId="1" fontId="6" fillId="2" borderId="1" xfId="2" applyNumberFormat="1" applyFont="1" applyFill="1" applyBorder="1" applyAlignment="1">
      <alignment horizontal="center" vertical="top" wrapText="1"/>
    </xf>
    <xf numFmtId="2" fontId="6" fillId="2" borderId="1" xfId="2" applyNumberFormat="1" applyFont="1" applyFill="1" applyBorder="1" applyAlignment="1">
      <alignment horizontal="center" vertical="top" wrapText="1"/>
    </xf>
    <xf numFmtId="0" fontId="19" fillId="0" borderId="0" xfId="2" applyFont="1" applyAlignment="1">
      <alignment vertical="center"/>
    </xf>
    <xf numFmtId="0" fontId="17" fillId="0" borderId="0" xfId="2"/>
    <xf numFmtId="2" fontId="11" fillId="2" borderId="6" xfId="2" applyNumberFormat="1" applyFont="1" applyFill="1" applyBorder="1" applyAlignment="1">
      <alignment horizontal="center" vertical="top" wrapText="1"/>
    </xf>
    <xf numFmtId="2" fontId="11" fillId="2" borderId="7" xfId="2" applyNumberFormat="1" applyFont="1" applyFill="1" applyBorder="1" applyAlignment="1">
      <alignment vertical="top" wrapText="1"/>
    </xf>
    <xf numFmtId="2" fontId="11" fillId="2" borderId="13" xfId="2" applyNumberFormat="1" applyFont="1" applyFill="1" applyBorder="1" applyAlignment="1">
      <alignment vertical="top" wrapText="1"/>
    </xf>
    <xf numFmtId="2" fontId="11" fillId="2" borderId="5" xfId="2" applyNumberFormat="1" applyFont="1" applyFill="1" applyBorder="1" applyAlignment="1">
      <alignment vertical="top" wrapText="1"/>
    </xf>
    <xf numFmtId="2" fontId="11" fillId="2" borderId="10" xfId="2" applyNumberFormat="1" applyFont="1" applyFill="1" applyBorder="1" applyAlignment="1">
      <alignment vertical="top" wrapText="1"/>
    </xf>
    <xf numFmtId="1" fontId="4" fillId="0" borderId="0" xfId="1" applyNumberFormat="1"/>
    <xf numFmtId="0" fontId="12" fillId="2" borderId="1" xfId="2" applyFont="1" applyFill="1" applyBorder="1" applyAlignment="1">
      <alignment horizontal="left" vertical="top" wrapText="1"/>
    </xf>
    <xf numFmtId="1" fontId="11" fillId="2" borderId="12" xfId="2" applyNumberFormat="1" applyFont="1" applyFill="1" applyBorder="1" applyAlignment="1">
      <alignment horizontal="center" vertical="top" wrapText="1"/>
    </xf>
    <xf numFmtId="0" fontId="11" fillId="2" borderId="6" xfId="2" applyFont="1" applyFill="1" applyBorder="1" applyAlignment="1">
      <alignment vertical="top" wrapText="1"/>
    </xf>
    <xf numFmtId="1" fontId="9" fillId="2" borderId="1" xfId="2" applyNumberFormat="1" applyFont="1" applyFill="1" applyBorder="1" applyAlignment="1">
      <alignment horizontal="center" vertical="top" wrapText="1"/>
    </xf>
    <xf numFmtId="0" fontId="15" fillId="2" borderId="2" xfId="2" applyFont="1" applyFill="1" applyBorder="1" applyAlignment="1">
      <alignment horizontal="center" vertical="top" wrapText="1"/>
    </xf>
    <xf numFmtId="0" fontId="17" fillId="0" borderId="0" xfId="2" applyFill="1" applyAlignment="1">
      <alignment vertical="top" wrapText="1"/>
    </xf>
    <xf numFmtId="0" fontId="12" fillId="2" borderId="0" xfId="2" applyFont="1" applyFill="1" applyAlignment="1">
      <alignment vertical="top" wrapText="1"/>
    </xf>
    <xf numFmtId="0" fontId="12" fillId="2" borderId="0" xfId="2" applyFont="1" applyFill="1"/>
    <xf numFmtId="0" fontId="12" fillId="2" borderId="1" xfId="2" applyFont="1" applyFill="1" applyBorder="1"/>
    <xf numFmtId="0" fontId="11" fillId="2" borderId="1" xfId="2" applyFont="1" applyFill="1" applyBorder="1"/>
    <xf numFmtId="0" fontId="11" fillId="2" borderId="2" xfId="2" applyFont="1" applyFill="1" applyBorder="1" applyAlignment="1">
      <alignment vertical="top" wrapText="1"/>
    </xf>
    <xf numFmtId="0" fontId="19" fillId="0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left" vertical="center"/>
    </xf>
    <xf numFmtId="0" fontId="17" fillId="0" borderId="0" xfId="2" applyFill="1"/>
    <xf numFmtId="0" fontId="9" fillId="2" borderId="1" xfId="2" applyFont="1" applyFill="1" applyBorder="1" applyAlignment="1">
      <alignment vertical="top"/>
    </xf>
    <xf numFmtId="0" fontId="15" fillId="0" borderId="1" xfId="2" applyFont="1" applyBorder="1"/>
    <xf numFmtId="0" fontId="9" fillId="2" borderId="1" xfId="2" applyFont="1" applyFill="1" applyBorder="1" applyAlignment="1">
      <alignment vertical="top" wrapText="1"/>
    </xf>
    <xf numFmtId="0" fontId="11" fillId="2" borderId="11" xfId="2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vertical="center" wrapText="1"/>
    </xf>
    <xf numFmtId="0" fontId="13" fillId="0" borderId="0" xfId="2" applyFont="1" applyFill="1" applyAlignment="1">
      <alignment vertical="top" wrapText="1"/>
    </xf>
    <xf numFmtId="1" fontId="6" fillId="2" borderId="2" xfId="2" applyNumberFormat="1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vertical="center" wrapText="1"/>
    </xf>
    <xf numFmtId="0" fontId="12" fillId="2" borderId="6" xfId="2" applyFont="1" applyFill="1" applyBorder="1" applyAlignment="1">
      <alignment horizontal="center" vertical="center" wrapText="1"/>
    </xf>
    <xf numFmtId="1" fontId="11" fillId="2" borderId="6" xfId="2" applyNumberFormat="1" applyFont="1" applyFill="1" applyBorder="1" applyAlignment="1">
      <alignment horizontal="center" vertical="center" wrapText="1"/>
    </xf>
    <xf numFmtId="2" fontId="11" fillId="2" borderId="1" xfId="2" applyNumberFormat="1" applyFont="1" applyFill="1" applyBorder="1" applyAlignment="1">
      <alignment horizontal="center" vertical="center" wrapText="1"/>
    </xf>
    <xf numFmtId="1" fontId="11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vertical="center" wrapText="1"/>
    </xf>
    <xf numFmtId="0" fontId="12" fillId="2" borderId="1" xfId="3" applyFont="1" applyFill="1" applyBorder="1" applyAlignment="1">
      <alignment vertical="center" wrapText="1"/>
    </xf>
    <xf numFmtId="0" fontId="19" fillId="0" borderId="0" xfId="2" applyFont="1" applyFill="1" applyAlignment="1">
      <alignment vertical="top" wrapText="1"/>
    </xf>
    <xf numFmtId="0" fontId="11" fillId="2" borderId="1" xfId="3" applyFont="1" applyFill="1" applyBorder="1" applyAlignment="1">
      <alignment vertical="center" wrapText="1"/>
    </xf>
    <xf numFmtId="0" fontId="11" fillId="2" borderId="7" xfId="2" applyFont="1" applyFill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top" wrapText="1"/>
    </xf>
    <xf numFmtId="0" fontId="11" fillId="2" borderId="14" xfId="3" applyFont="1" applyFill="1" applyBorder="1" applyAlignment="1">
      <alignment vertical="center" wrapText="1"/>
    </xf>
    <xf numFmtId="1" fontId="11" fillId="2" borderId="14" xfId="2" applyNumberFormat="1" applyFont="1" applyFill="1" applyBorder="1" applyAlignment="1">
      <alignment horizontal="center" vertical="top" wrapText="1"/>
    </xf>
    <xf numFmtId="0" fontId="12" fillId="2" borderId="14" xfId="4" applyFont="1" applyFill="1" applyBorder="1" applyAlignment="1">
      <alignment vertical="top" wrapText="1"/>
    </xf>
    <xf numFmtId="0" fontId="12" fillId="2" borderId="5" xfId="4" applyFont="1" applyFill="1" applyBorder="1" applyAlignment="1">
      <alignment horizontal="left" vertical="center" wrapText="1"/>
    </xf>
    <xf numFmtId="0" fontId="11" fillId="2" borderId="14" xfId="2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top" wrapText="1"/>
    </xf>
    <xf numFmtId="1" fontId="6" fillId="0" borderId="0" xfId="1" applyNumberFormat="1" applyFont="1" applyFill="1" applyBorder="1" applyAlignment="1">
      <alignment horizontal="center" vertical="top"/>
    </xf>
    <xf numFmtId="2" fontId="11" fillId="2" borderId="10" xfId="1" applyNumberFormat="1" applyFont="1" applyFill="1" applyBorder="1" applyAlignment="1">
      <alignment vertical="top" wrapText="1"/>
    </xf>
    <xf numFmtId="0" fontId="17" fillId="0" borderId="11" xfId="2" applyFill="1" applyBorder="1" applyAlignment="1">
      <alignment vertical="top" wrapText="1"/>
    </xf>
    <xf numFmtId="0" fontId="10" fillId="0" borderId="0" xfId="1" applyFont="1"/>
    <xf numFmtId="0" fontId="21" fillId="0" borderId="0" xfId="1" applyFont="1" applyAlignment="1">
      <alignment horizontal="right"/>
    </xf>
    <xf numFmtId="2" fontId="21" fillId="0" borderId="0" xfId="1" applyNumberFormat="1" applyFont="1"/>
    <xf numFmtId="0" fontId="21" fillId="0" borderId="1" xfId="1" applyFont="1" applyBorder="1" applyAlignment="1">
      <alignment horizontal="right"/>
    </xf>
    <xf numFmtId="2" fontId="21" fillId="0" borderId="1" xfId="1" applyNumberFormat="1" applyFont="1" applyBorder="1"/>
    <xf numFmtId="0" fontId="8" fillId="0" borderId="1" xfId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top" wrapText="1"/>
    </xf>
    <xf numFmtId="0" fontId="9" fillId="2" borderId="5" xfId="1" applyFont="1" applyFill="1" applyBorder="1" applyAlignment="1">
      <alignment horizontal="left" vertical="top" wrapText="1"/>
    </xf>
    <xf numFmtId="0" fontId="9" fillId="2" borderId="10" xfId="1" applyFont="1" applyFill="1" applyBorder="1" applyAlignment="1">
      <alignment horizontal="left" vertical="top" wrapText="1"/>
    </xf>
    <xf numFmtId="0" fontId="11" fillId="2" borderId="2" xfId="1" quotePrefix="1" applyFont="1" applyFill="1" applyBorder="1" applyAlignment="1">
      <alignment horizontal="center" vertical="top" wrapText="1"/>
    </xf>
    <xf numFmtId="0" fontId="11" fillId="2" borderId="12" xfId="1" quotePrefix="1" applyFont="1" applyFill="1" applyBorder="1" applyAlignment="1">
      <alignment horizontal="center" vertical="top" wrapText="1"/>
    </xf>
    <xf numFmtId="0" fontId="11" fillId="2" borderId="6" xfId="1" quotePrefix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left" vertical="top" wrapText="1"/>
    </xf>
    <xf numFmtId="0" fontId="11" fillId="2" borderId="10" xfId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0" fontId="11" fillId="2" borderId="5" xfId="2" applyFont="1" applyFill="1" applyBorder="1" applyAlignment="1">
      <alignment horizontal="left" vertical="top" wrapText="1"/>
    </xf>
    <xf numFmtId="0" fontId="11" fillId="2" borderId="10" xfId="2" applyFont="1" applyFill="1" applyBorder="1" applyAlignment="1">
      <alignment horizontal="left" vertical="top" wrapText="1"/>
    </xf>
    <xf numFmtId="0" fontId="11" fillId="2" borderId="2" xfId="2" applyFont="1" applyFill="1" applyBorder="1" applyAlignment="1">
      <alignment horizontal="center" vertical="top" wrapText="1"/>
    </xf>
    <xf numFmtId="0" fontId="11" fillId="2" borderId="12" xfId="2" applyFont="1" applyFill="1" applyBorder="1" applyAlignment="1">
      <alignment horizontal="center" vertical="top" wrapText="1"/>
    </xf>
    <xf numFmtId="0" fontId="11" fillId="2" borderId="6" xfId="2" applyFont="1" applyFill="1" applyBorder="1" applyAlignment="1">
      <alignment horizontal="center" vertical="top" wrapText="1"/>
    </xf>
    <xf numFmtId="0" fontId="18" fillId="2" borderId="11" xfId="2" applyFont="1" applyFill="1" applyBorder="1" applyAlignment="1">
      <alignment horizontal="left" vertical="top" wrapText="1"/>
    </xf>
    <xf numFmtId="0" fontId="18" fillId="2" borderId="0" xfId="2" applyFont="1" applyFill="1" applyBorder="1" applyAlignment="1">
      <alignment horizontal="left" vertical="top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2" xfId="2" quotePrefix="1" applyFont="1" applyFill="1" applyBorder="1" applyAlignment="1">
      <alignment horizontal="center" vertical="top" wrapText="1"/>
    </xf>
    <xf numFmtId="0" fontId="11" fillId="2" borderId="12" xfId="2" quotePrefix="1" applyFont="1" applyFill="1" applyBorder="1" applyAlignment="1">
      <alignment horizontal="center" vertical="top" wrapText="1"/>
    </xf>
    <xf numFmtId="0" fontId="11" fillId="2" borderId="6" xfId="2" quotePrefix="1" applyFont="1" applyFill="1" applyBorder="1" applyAlignment="1">
      <alignment horizontal="center" vertical="top" wrapText="1"/>
    </xf>
  </cellXfs>
  <cellStyles count="5">
    <cellStyle name="Normal" xfId="0" builtinId="0"/>
    <cellStyle name="Normal 2" xfId="1"/>
    <cellStyle name="Normal 2 2 2 3" xfId="2"/>
    <cellStyle name="Normal 2 4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MP_FOR_ME/IPDS%20Schedule%20on%2015.5.15/Data/ICEA/EMR%20YEARLY/EMR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MP_FOR_ME/IPDS%20Schedule%20on%2015.5.15/BAS/ON%20THE%20JOB/Cost%20Accounting%20Formats/Poorv%20Discom/CAR%20Model/BS/Raw%20TB%20Data%20&amp;%20Cap-CAU%20as%20G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MP_FOR_ME/IPDS%20Schedule%20on%2015.5.15/201-04REL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001\GEN%20LO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BAS\ON%20THE%20JOB\Cost%20Accounting%20Formats\Poorv%20Discom\CAR%20Model\BS\Raw%20TB%20Data%20&amp;%20Cap-CAU%20as%20G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201-04REL-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ata\ICEA\EMR%20YEARLY\EMR2005-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IC/Desktop/supply_2013/circle_wise_proposal/ADB+III/New%20Folder/Line%20Loss%20Barwani%20Circle/Line%20Loss%202009-10/Line%20Loss%20April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ANNUAL\9900\YRDATA\CSD.XLW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MP_FOR_ME/IPDS%20Schedule%20on%2015.5.15/Documents%20and%20Settings/Naveen/My%20Documents/Naveen/Tariff%202006-07/CPG/Op%20BS%20Final%2016052005/Asset%20Disaggregation%2017.04.05%20With%20Residual%20MPSEB/Raw%20TB%20Data%20&amp;%20Cap-CAU%20as%20Gen.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PR_Hodal_26.07.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MP_FOR_ME/IPDS%20Schedule%20on%2015.5.15/Databank/1-Projects%20In%20Hand/DFID/ARR%202003-04/Arr%20Petition%202003-04/For%20Submission/ARR%20Forms%20For%20Submis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MP_FOR_ME/IPDS%20Schedule%20on%2015.5.15/Documents%20and%20Settings/ak_srivastava/Desktop/KPMG/Financial%20Mo/Final%20Model/PF_Modelling_KPMG%20v3.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sharedfolder\Load%20forecast\CD%20LF%200203\Regcom02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MP_FOR_ME/IPDS%20Schedule%20on%2015.5.15/Documents%20and%20Settings/anurag/My%20Documents/petitions/Petition%20for%20trans%20ARR.doc/Databank/1-Projects%20In%20Hand/DFID/ARR%202003-04/Arr%20Petition%202003-04/For%20Submission/ARR%20For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MP_FOR_ME/IPDS%20Schedule%20on%2015.5.15/Sameer's%20folder/MSEB/Tariff%20Filing%202003-04/Outputs/Models/Working%20Models/old/Dispatch%202.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bank\1-Projects%20In%20Hand\DFID\ARR%202003-04\Arr%20Petition%202003-04\For%20Submission\ARR%20Forms%20For%20Submis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A 3.7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Sec-5a"/>
      <sheetName val="Sec-1a"/>
      <sheetName val="Sec-8d"/>
      <sheetName val="Sec-3a"/>
      <sheetName val="Sec-1b"/>
      <sheetName val="Sec-1c"/>
      <sheetName val="Sec-8c"/>
      <sheetName val="BREAKUP OF OIL"/>
      <sheetName val="STN WISE EM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TC Loss Red"/>
      <sheetName val="04REL"/>
      <sheetName val="Cat_Ser_load"/>
      <sheetName val="ser released caste wise"/>
      <sheetName val="data"/>
      <sheetName val="Sheet1"/>
      <sheetName val="Inputs"/>
      <sheetName val="Sheet4"/>
      <sheetName val="#REF"/>
      <sheetName val="ATC_Loss_Red"/>
      <sheetName val="ser_released_caste_wise"/>
      <sheetName val="A_3_71"/>
      <sheetName val="Stationwise_Thermal_&amp;_Hydel_Ge1"/>
      <sheetName val="Executive_Summary_-Thermal1"/>
      <sheetName val="BREAKUP_OF_OIL1"/>
      <sheetName val="STN_WISE_EMR1"/>
      <sheetName val="ATC_Loss_Red1"/>
      <sheetName val="ser_released_caste_wise1"/>
      <sheetName val="A_3_72"/>
      <sheetName val="Stationwise_Thermal_&amp;_Hydel_Ge2"/>
      <sheetName val="Executive_Summary_-Thermal2"/>
      <sheetName val="BREAKUP_OF_OIL2"/>
      <sheetName val="STN_WISE_EMR2"/>
      <sheetName val="ATC_Loss_Red2"/>
      <sheetName val="ser_released_caste_wise2"/>
      <sheetName val="ESS -Status"/>
      <sheetName val="Malegaon"/>
      <sheetName val="Nandurbar"/>
      <sheetName val="Kalyan"/>
      <sheetName val="Global model 28th Feb.xls"/>
      <sheetName val="BillingEffi"/>
      <sheetName val="Sheet5"/>
      <sheetName val="A"/>
      <sheetName val="Sep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STN WISE EMR"/>
      <sheetName val="BREAKUP OF OIL"/>
      <sheetName val="ATC Loss Red"/>
      <sheetName val="DLC"/>
      <sheetName val="dpc cost"/>
      <sheetName val="SUMMERY"/>
      <sheetName val="C.S.GENERATION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EX_SUMM_PS"/>
      <sheetName val="EX__SUMM_GEN"/>
      <sheetName val="Maintenance_"/>
      <sheetName val="CENTRAL_SECTOR"/>
      <sheetName val="GP_Ther"/>
      <sheetName val="GP_Hyd"/>
      <sheetName val="Fuel_Cons_"/>
      <sheetName val="Unitwise_TPI"/>
      <sheetName val="Stnwise_TPI"/>
      <sheetName val="Monthwise_TPI"/>
      <sheetName val="PLF_aprsep"/>
      <sheetName val="PLF_OctMar"/>
      <sheetName val="Monthwise_Sp_oil_Cons_"/>
      <sheetName val="Oil_Cons__Account"/>
      <sheetName val="TIME_DURATION_CAUSE_ANALYSIS"/>
      <sheetName val="R_Hrs__Since_Comm"/>
      <sheetName val="MORNING,EVENING_PEAK"/>
      <sheetName val="COMP,UNRESTRICTED_DEMAND"/>
      <sheetName val="CSG_01-02"/>
      <sheetName val="SUPPLY_HRS"/>
      <sheetName val="MPSEB90-01MONTHLY_GENPLF"/>
      <sheetName val="400KV_LOD"/>
      <sheetName val="Energy_Audit_At_PS"/>
      <sheetName val="All_India_PLF_1991-92_onwards"/>
      <sheetName val="R_Hrs__Since_Comm1"/>
      <sheetName val="BREAKUP_OF_OIL"/>
      <sheetName val="STN_WISE_EMR"/>
      <sheetName val="C_S_GENERATION"/>
      <sheetName val="EX_SUMM_PS1"/>
      <sheetName val="EX__SUMM_GEN1"/>
      <sheetName val="Maintenance_1"/>
      <sheetName val="CENTRAL_SECTOR1"/>
      <sheetName val="GP_Ther1"/>
      <sheetName val="GP_Hyd1"/>
      <sheetName val="Fuel_Cons_1"/>
      <sheetName val="Unitwise_TPI1"/>
      <sheetName val="Stnwise_TPI1"/>
      <sheetName val="Monthwise_TPI1"/>
      <sheetName val="PLF_aprsep1"/>
      <sheetName val="PLF_OctMar1"/>
      <sheetName val="Monthwise_Sp_oil_Cons_1"/>
      <sheetName val="Oil_Cons__Account1"/>
      <sheetName val="TIME_DURATION_CAUSE_ANALYSIS1"/>
      <sheetName val="R_Hrs__Since_Comm2"/>
      <sheetName val="MORNING,EVENING_PEAK1"/>
      <sheetName val="COMP,UNRESTRICTED_DEMAND1"/>
      <sheetName val="CSG_01-021"/>
      <sheetName val="SUPPLY_HRS1"/>
      <sheetName val="MPSEB90-01MONTHLY_GENPLF1"/>
      <sheetName val="400KV_LOD1"/>
      <sheetName val="Energy_Audit_At_PS1"/>
      <sheetName val="All_India_PLF_1991-92_onwards1"/>
      <sheetName val="R_Hrs__Since_Comm3"/>
      <sheetName val="EX_SUMM_PS2"/>
      <sheetName val="EX__SUMM_GEN2"/>
      <sheetName val="Maintenance_2"/>
      <sheetName val="CENTRAL_SECTOR2"/>
      <sheetName val="GP_Ther2"/>
      <sheetName val="GP_Hyd2"/>
      <sheetName val="Fuel_Cons_2"/>
      <sheetName val="Unitwise_TPI2"/>
      <sheetName val="Stnwise_TPI2"/>
      <sheetName val="Monthwise_TPI2"/>
      <sheetName val="PLF_aprsep2"/>
      <sheetName val="PLF_OctMar2"/>
      <sheetName val="Monthwise_Sp_oil_Cons_2"/>
      <sheetName val="Oil_Cons__Account2"/>
      <sheetName val="TIME_DURATION_CAUSE_ANALYSIS2"/>
      <sheetName val="R_Hrs__Since_Comm4"/>
      <sheetName val="MORNING,EVENING_PEAK2"/>
      <sheetName val="COMP,UNRESTRICTED_DEMAND2"/>
      <sheetName val="CSG_01-022"/>
      <sheetName val="SUPPLY_HRS2"/>
      <sheetName val="MPSEB90-01MONTHLY_GENPLF2"/>
      <sheetName val="400KV_LOD2"/>
      <sheetName val="Energy_Audit_At_PS2"/>
      <sheetName val="All_India_PLF_1991-92_onwards2"/>
      <sheetName val="R_Hrs__Since_Comm5"/>
      <sheetName val="ATC_Loss_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</sheetNames>
    <sheetDataSet>
      <sheetData sheetId="0" refreshError="1">
        <row r="721">
          <cell r="F721">
            <v>0.90799276391293349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BREAKUP OF OIL"/>
      <sheetName val="C.S.GENERATION"/>
      <sheetName val="data"/>
      <sheetName val="R.Hrs. Since Comm"/>
      <sheetName val="Salient1"/>
      <sheetName val="Sept "/>
      <sheetName val="04REL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LC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Executive_Summary__Thermal"/>
      <sheetName val="Stationwise_Thermal___Hydel_Gen"/>
      <sheetName val="C_S_GENERATION"/>
      <sheetName val="BREAKUP_OF_OIL"/>
      <sheetName val="R_Hrs__Since_Comm"/>
      <sheetName val="Sept_"/>
      <sheetName val="A 3.7"/>
      <sheetName val="Cover"/>
      <sheetName val="Vol IV_b"/>
      <sheetName val="Coalmine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Executive_Summary__Thermal1"/>
      <sheetName val="Stationwise_Thermal___Hydel_Ge1"/>
      <sheetName val="C_S_GENERATION1"/>
      <sheetName val="BREAKUP_OF_OIL1"/>
      <sheetName val="R_Hrs__Since_Comm1"/>
      <sheetName val="Sept_1"/>
      <sheetName val="Executive_Summary_-Thermal2"/>
      <sheetName val="MPEB_Performance2"/>
      <sheetName val="Stationwise_Thermal_&amp;_Hydel_Ge2"/>
      <sheetName val="Fuel_Oil_&amp;_Aux__Cons_2"/>
      <sheetName val="Yearly_Thermal2"/>
      <sheetName val="Yearly_Hydel2"/>
      <sheetName val="MPSEB90-01MONTHLY_GENPLF2"/>
      <sheetName val="UNITWISE_GEN_&amp;_FACTORS_(S)2"/>
      <sheetName val="TARGET_97-982"/>
      <sheetName val="TARGET_98-992"/>
      <sheetName val="TARGET_99-002"/>
      <sheetName val="TARGET_00-012"/>
      <sheetName val="Executive_Summary__Thermal2"/>
      <sheetName val="Stationwise_Thermal___Hydel_Ge2"/>
      <sheetName val="C_S_GENERATION2"/>
      <sheetName val="BREAKUP_OF_OIL2"/>
      <sheetName val="R_Hrs__Since_Comm2"/>
      <sheetName val="Sept_2"/>
      <sheetName val="Sheet1"/>
      <sheetName val="Sheet2"/>
      <sheetName val="Sheet3"/>
      <sheetName val="7.11 p1"/>
      <sheetName val="STN WISE EMR"/>
      <sheetName val="Schedule SS4-Old"/>
      <sheetName val="ZKOK6"/>
      <sheetName val="Lead "/>
      <sheetName val="Labour charges"/>
      <sheetName val="Newabstract"/>
      <sheetName val="A2-02-03"/>
      <sheetName val="cls"/>
      <sheetName val="Dom"/>
      <sheetName val="ATP"/>
      <sheetName val="Inputs"/>
      <sheetName val="all"/>
      <sheetName val="PART-III "/>
      <sheetName val="Lead statement-VJA"/>
      <sheetName val="Mortars"/>
      <sheetName val="SS-III &amp; SS-V"/>
      <sheetName val="Addl_40"/>
    </sheetNames>
    <sheetDataSet>
      <sheetData sheetId="0" refreshError="1">
        <row r="3">
          <cell r="A3" t="str">
            <v>STATION NAME</v>
          </cell>
        </row>
        <row r="4">
          <cell r="A4" t="str">
            <v xml:space="preserve"> </v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 t="str">
            <v xml:space="preserve"> </v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 t="str">
            <v xml:space="preserve"> </v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 t="str">
            <v xml:space="preserve"> </v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 t="str">
            <v xml:space="preserve"> </v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 t="str">
            <v xml:space="preserve"> </v>
          </cell>
          <cell r="L35" t="str">
            <v xml:space="preserve"> </v>
          </cell>
          <cell r="M35" t="str">
            <v xml:space="preserve"> </v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 t="str">
            <v xml:space="preserve"> </v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  <cell r="I37">
            <v>239</v>
          </cell>
          <cell r="J37">
            <v>11.081282832357346</v>
          </cell>
          <cell r="K37" t="str">
            <v xml:space="preserve"> </v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 xml:space="preserve"> </v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 xml:space="preserve"> </v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 xml:space="preserve"> </v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 xml:space="preserve"> </v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  <cell r="I51" t="str">
            <v>AUXILIARY CONSUMPTION</v>
          </cell>
          <cell r="K51" t="str">
            <v>MAXIMUM DEMAND</v>
          </cell>
          <cell r="L51" t="str">
            <v>COAL IN MT</v>
          </cell>
          <cell r="N51" t="str">
            <v>COAL CONSUMED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  <cell r="I53" t="str">
            <v xml:space="preserve"> </v>
          </cell>
          <cell r="J53">
            <v>0</v>
          </cell>
          <cell r="K53">
            <v>420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  <cell r="I54">
            <v>205</v>
          </cell>
          <cell r="J54">
            <v>8.6503730209634409</v>
          </cell>
          <cell r="K54">
            <v>430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  <cell r="I55">
            <v>212.26</v>
          </cell>
          <cell r="J55">
            <v>9.2593723553686562</v>
          </cell>
          <cell r="K55">
            <v>435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  <cell r="I56">
            <v>255</v>
          </cell>
          <cell r="J56">
            <v>9.7792197333149247</v>
          </cell>
          <cell r="K56">
            <v>415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  <cell r="I57">
            <v>224.43</v>
          </cell>
          <cell r="J57">
            <v>9.3276587962943722</v>
          </cell>
          <cell r="K57">
            <v>425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  <cell r="I58">
            <v>254.25299999999999</v>
          </cell>
          <cell r="J58">
            <v>10.150225557906502</v>
          </cell>
          <cell r="K58">
            <v>440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  <cell r="I59">
            <v>253</v>
          </cell>
          <cell r="J59">
            <v>10.616869492236676</v>
          </cell>
          <cell r="K59">
            <v>420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  <cell r="I60">
            <v>267.8</v>
          </cell>
          <cell r="J60">
            <v>10.159332321699544</v>
          </cell>
          <cell r="K60">
            <v>420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  <cell r="I61">
            <v>250.7</v>
          </cell>
          <cell r="J61">
            <v>9.2423963133640559</v>
          </cell>
          <cell r="K61">
            <v>440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  <cell r="I62">
            <v>268.755</v>
          </cell>
          <cell r="J62">
            <v>9.7471765448307366</v>
          </cell>
          <cell r="K62">
            <v>435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  <cell r="I63">
            <v>266.60000000000002</v>
          </cell>
          <cell r="J63">
            <v>9.7890543244781458</v>
          </cell>
          <cell r="K63">
            <v>430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  <cell r="I64">
            <v>260.7</v>
          </cell>
          <cell r="J64">
            <v>10</v>
          </cell>
          <cell r="K64">
            <v>420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  <cell r="I65">
            <v>267.75</v>
          </cell>
          <cell r="J65">
            <v>9.59</v>
          </cell>
          <cell r="K65">
            <v>420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  <cell r="I67" t="str">
            <v xml:space="preserve">  </v>
          </cell>
          <cell r="J67">
            <v>0</v>
          </cell>
          <cell r="K67">
            <v>405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  <cell r="I68">
            <v>149</v>
          </cell>
          <cell r="J68">
            <v>8.8501882892407853</v>
          </cell>
          <cell r="K68">
            <v>420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  <cell r="I69">
            <v>260.75</v>
          </cell>
          <cell r="J69">
            <v>9.4181854958137379</v>
          </cell>
          <cell r="K69">
            <v>420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  <cell r="I70">
            <v>189.16</v>
          </cell>
          <cell r="J70">
            <v>9.2642384527605142</v>
          </cell>
          <cell r="K70">
            <v>420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  <cell r="I71">
            <v>229.96</v>
          </cell>
          <cell r="J71">
            <v>9.3963241723667323</v>
          </cell>
          <cell r="K71">
            <v>420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  <cell r="I72">
            <v>241.17</v>
          </cell>
          <cell r="J72">
            <v>9.9037833709083287</v>
          </cell>
          <cell r="K72">
            <v>425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  <cell r="I73">
            <v>207</v>
          </cell>
          <cell r="J73">
            <v>9.9903474903474905</v>
          </cell>
          <cell r="K73">
            <v>420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  <cell r="I74">
            <v>200</v>
          </cell>
          <cell r="J74">
            <v>9.8775187672856575</v>
          </cell>
          <cell r="K74">
            <v>420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  <cell r="I75">
            <v>221.2</v>
          </cell>
          <cell r="J75">
            <v>10.051804053439971</v>
          </cell>
          <cell r="K75">
            <v>415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  <cell r="I76">
            <v>227.755</v>
          </cell>
          <cell r="J76">
            <v>10.015787436894229</v>
          </cell>
          <cell r="K76">
            <v>440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  <cell r="I77">
            <v>265</v>
          </cell>
          <cell r="J77">
            <v>10.213048036011594</v>
          </cell>
          <cell r="K77">
            <v>420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  <cell r="I78">
            <v>228</v>
          </cell>
          <cell r="J78">
            <v>9.5</v>
          </cell>
          <cell r="K78">
            <v>415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  <cell r="I79">
            <v>216.61</v>
          </cell>
          <cell r="J79">
            <v>10.01</v>
          </cell>
          <cell r="K79">
            <v>410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  <cell r="I81">
            <v>0</v>
          </cell>
          <cell r="J81">
            <v>0</v>
          </cell>
          <cell r="K81" t="str">
            <v xml:space="preserve"> </v>
          </cell>
          <cell r="L81" t="str">
            <v xml:space="preserve"> </v>
          </cell>
          <cell r="M81" t="str">
            <v xml:space="preserve"> </v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 xml:space="preserve"> </v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 xml:space="preserve"> </v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 t="str">
            <v xml:space="preserve"> 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 xml:space="preserve"> </v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 xml:space="preserve"> </v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 t="str">
            <v xml:space="preserve"> 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 xml:space="preserve"> </v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  <cell r="I97" t="str">
            <v>AUXILIARY CONSUMPTION</v>
          </cell>
          <cell r="K97" t="str">
            <v>MAXIMUM DEMAND</v>
          </cell>
          <cell r="L97" t="str">
            <v>COAL IN MT</v>
          </cell>
          <cell r="N97" t="str">
            <v>COAL CONSUMED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 xml:space="preserve"> </v>
          </cell>
          <cell r="J99">
            <v>0</v>
          </cell>
          <cell r="K99">
            <v>61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  <cell r="I100" t="str">
            <v xml:space="preserve"> </v>
          </cell>
          <cell r="J100">
            <v>0</v>
          </cell>
          <cell r="K100">
            <v>60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 xml:space="preserve"> </v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  <cell r="I101">
            <v>21.16</v>
          </cell>
          <cell r="J101">
            <v>9.9557730309588788</v>
          </cell>
          <cell r="K101">
            <v>58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  <cell r="I102">
            <v>17.46</v>
          </cell>
          <cell r="J102">
            <v>10.477676428228518</v>
          </cell>
          <cell r="K102">
            <v>30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 xml:space="preserve"> </v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  <cell r="I103">
            <v>29.54</v>
          </cell>
          <cell r="J103">
            <v>10.371826831923036</v>
          </cell>
          <cell r="K103">
            <v>50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  <cell r="I104">
            <v>32.345314999999999</v>
          </cell>
          <cell r="J104">
            <v>10.614452513544823</v>
          </cell>
          <cell r="K104">
            <v>50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 xml:space="preserve"> </v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  <cell r="I105">
            <v>31.2</v>
          </cell>
          <cell r="J105">
            <v>10.249671484888305</v>
          </cell>
          <cell r="K105">
            <v>50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  <cell r="I106">
            <v>32.299999999999997</v>
          </cell>
          <cell r="J106">
            <v>10.971467391304348</v>
          </cell>
          <cell r="K106">
            <v>50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 xml:space="preserve"> </v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  <cell r="I107">
            <v>29</v>
          </cell>
          <cell r="J107">
            <v>11.201235998455003</v>
          </cell>
          <cell r="K107">
            <v>49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  <cell r="I108">
            <v>30.628</v>
          </cell>
          <cell r="J108">
            <v>12.155415327221496</v>
          </cell>
          <cell r="K108">
            <v>50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 xml:space="preserve"> </v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  <cell r="I109">
            <v>25.5</v>
          </cell>
          <cell r="J109">
            <v>12.613147351239057</v>
          </cell>
          <cell r="K109">
            <v>49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  <cell r="I110">
            <v>29.3</v>
          </cell>
          <cell r="J110">
            <v>11.804995970991136</v>
          </cell>
          <cell r="K110">
            <v>50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 xml:space="preserve"> </v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  <cell r="I111">
            <v>23.72</v>
          </cell>
          <cell r="J111">
            <v>13.1078691423519</v>
          </cell>
          <cell r="K111">
            <v>49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 t="str">
            <v xml:space="preserve"> </v>
          </cell>
          <cell r="I112">
            <v>27.6296</v>
          </cell>
          <cell r="J112">
            <v>12.176532758051719</v>
          </cell>
          <cell r="K112">
            <v>49.4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 xml:space="preserve"> </v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 t="str">
            <v xml:space="preserve"> </v>
          </cell>
          <cell r="I113" t="str">
            <v xml:space="preserve"> </v>
          </cell>
          <cell r="J113">
            <v>0</v>
          </cell>
          <cell r="K113">
            <v>230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 xml:space="preserve"> </v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  <cell r="I115">
            <v>87.17</v>
          </cell>
          <cell r="J115">
            <v>11.014796750022112</v>
          </cell>
          <cell r="K115">
            <v>190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  <cell r="I116">
            <v>96.78</v>
          </cell>
          <cell r="J116">
            <v>10.727824949564368</v>
          </cell>
          <cell r="K116">
            <v>195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  <cell r="I117">
            <v>106.47</v>
          </cell>
          <cell r="J117">
            <v>10.741091965618821</v>
          </cell>
          <cell r="K117">
            <v>211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 xml:space="preserve"> </v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  <cell r="I123">
            <v>97.4</v>
          </cell>
          <cell r="J123">
            <v>9.7624536433797733</v>
          </cell>
          <cell r="K123">
            <v>220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  <cell r="I124">
            <v>105.9</v>
          </cell>
          <cell r="J124">
            <v>10.09725400457666</v>
          </cell>
          <cell r="K124">
            <v>200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  <cell r="I125">
            <v>95.83</v>
          </cell>
          <cell r="J125">
            <v>9.8898830717153263</v>
          </cell>
          <cell r="K125">
            <v>200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  <cell r="I126">
            <v>78.753599999999992</v>
          </cell>
          <cell r="J126">
            <v>9.9780718101059911</v>
          </cell>
          <cell r="K126">
            <v>189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  <cell r="I127">
            <v>0</v>
          </cell>
          <cell r="J127">
            <v>0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  <cell r="I128">
            <v>103</v>
          </cell>
          <cell r="J128">
            <v>7.7041026216388042</v>
          </cell>
          <cell r="K128" t="str">
            <v xml:space="preserve"> </v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  <cell r="I129">
            <v>108.33</v>
          </cell>
          <cell r="J129">
            <v>10.790592969629357</v>
          </cell>
          <cell r="K129" t="str">
            <v xml:space="preserve"> </v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 xml:space="preserve"> </v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  <cell r="I131">
            <v>136.01</v>
          </cell>
          <cell r="J131">
            <v>10.65867324948082</v>
          </cell>
          <cell r="K131" t="str">
            <v xml:space="preserve"> </v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 xml:space="preserve"> </v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  <cell r="I132">
            <v>136.81231500000001</v>
          </cell>
          <cell r="J132">
            <v>9.9482139546044532</v>
          </cell>
          <cell r="K132" t="str">
            <v xml:space="preserve"> </v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  <cell r="I133">
            <v>138.1</v>
          </cell>
          <cell r="J133">
            <v>9.6756112940517056</v>
          </cell>
          <cell r="K133" t="str">
            <v xml:space="preserve"> </v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 xml:space="preserve"> </v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 xml:space="preserve"> </v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 xml:space="preserve"> </v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  <cell r="I138">
            <v>135.19999999999999</v>
          </cell>
          <cell r="J138">
            <v>10.424055512721663</v>
          </cell>
          <cell r="K138">
            <v>235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 xml:space="preserve"> </v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 xml:space="preserve"> 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>AUXILIARY CONSUMPTION</v>
          </cell>
          <cell r="K143" t="str">
            <v>MAXIMUM DEMAND</v>
          </cell>
          <cell r="L143" t="str">
            <v>COAL IN MT</v>
          </cell>
          <cell r="N143" t="str">
            <v>COAL CONSUMED</v>
          </cell>
          <cell r="P143" t="str">
            <v>FUEL OIL CONSUMPTION</v>
          </cell>
        </row>
        <row r="144">
          <cell r="A144" t="str">
            <v xml:space="preserve"> </v>
          </cell>
          <cell r="B144" t="str">
            <v>Energy   Contents   in   MKwh</v>
          </cell>
          <cell r="C144" t="str">
            <v>MU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>
            <v>0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 xml:space="preserve"> </v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 xml:space="preserve"> </v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 xml:space="preserve"> </v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 xml:space="preserve"> </v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 xml:space="preserve"> </v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 xml:space="preserve"> </v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 xml:space="preserve"> </v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 xml:space="preserve"> </v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 xml:space="preserve"> </v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 xml:space="preserve"> </v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/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 t="str">
            <v xml:space="preserve"> </v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 t="str">
            <v xml:space="preserve"> </v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 t="str">
            <v xml:space="preserve"> </v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 t="str">
            <v xml:space="preserve"> </v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 t="str">
            <v xml:space="preserve"> </v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 t="str">
            <v xml:space="preserve"> </v>
          </cell>
          <cell r="L35" t="str">
            <v xml:space="preserve"> </v>
          </cell>
          <cell r="M35" t="str">
            <v xml:space="preserve"> </v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 t="str">
            <v xml:space="preserve"> </v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 t="str">
            <v xml:space="preserve"> </v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 xml:space="preserve"> </v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 xml:space="preserve"> </v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 xml:space="preserve"> </v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 t="str">
            <v xml:space="preserve"> </v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 t="str">
            <v xml:space="preserve">  </v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 t="str">
            <v xml:space="preserve"> </v>
          </cell>
          <cell r="L81" t="str">
            <v xml:space="preserve"> </v>
          </cell>
          <cell r="M81" t="str">
            <v xml:space="preserve"> </v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 xml:space="preserve"> </v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 xml:space="preserve"> </v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 xml:space="preserve"> </v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 xml:space="preserve"> </v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 xml:space="preserve"> </v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 xml:space="preserve"> </v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 t="str">
            <v xml:space="preserve"> </v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 xml:space="preserve"> </v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 xml:space="preserve"> </v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 xml:space="preserve"> </v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 xml:space="preserve"> </v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 xml:space="preserve"> </v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 xml:space="preserve"> </v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 t="str">
            <v xml:space="preserve"> </v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 xml:space="preserve"> </v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 xml:space="preserve"> </v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 t="str">
            <v xml:space="preserve"> </v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 t="str">
            <v xml:space="preserve"> </v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 xml:space="preserve"> </v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 t="str">
            <v xml:space="preserve"> </v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 xml:space="preserve"> </v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 t="str">
            <v xml:space="preserve"> </v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 t="str">
            <v xml:space="preserve"> </v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 xml:space="preserve"> </v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 xml:space="preserve"> </v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 xml:space="preserve"> </v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 t="str">
            <v xml:space="preserve"> </v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 t="str">
            <v xml:space="preserve"> </v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 t="str">
            <v xml:space="preserve"> </v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 t="str">
            <v xml:space="preserve"> </v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 t="str">
            <v xml:space="preserve"> </v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 t="str">
            <v xml:space="preserve"> </v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 t="str">
            <v xml:space="preserve"> </v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 t="str">
            <v xml:space="preserve"> </v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 t="str">
            <v xml:space="preserve"> </v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 t="str">
            <v xml:space="preserve"> </v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 t="str">
            <v xml:space="preserve"> </v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 t="str">
            <v xml:space="preserve"> </v>
          </cell>
          <cell r="M214" t="str">
            <v xml:space="preserve"> </v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 t="str">
            <v xml:space="preserve"> </v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 t="str">
            <v xml:space="preserve"> </v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 t="str">
            <v xml:space="preserve"> </v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 t="str">
            <v xml:space="preserve"> </v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 t="str">
            <v xml:space="preserve"> </v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 t="str">
            <v xml:space="preserve"> </v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 xml:space="preserve"> </v>
          </cell>
          <cell r="H249">
            <v>48.670693426781355</v>
          </cell>
          <cell r="I249">
            <v>0</v>
          </cell>
          <cell r="J249">
            <v>0</v>
          </cell>
          <cell r="K249" t="str">
            <v xml:space="preserve"> </v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 xml:space="preserve"> </v>
          </cell>
          <cell r="H250">
            <v>50.006201550387594</v>
          </cell>
          <cell r="I250">
            <v>1151.8</v>
          </cell>
          <cell r="J250">
            <v>9.7836436980100601</v>
          </cell>
          <cell r="K250" t="str">
            <v xml:space="preserve"> </v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 xml:space="preserve"> </v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 t="str">
            <v xml:space="preserve"> </v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 xml:space="preserve"> </v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 t="str">
            <v xml:space="preserve"> </v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 xml:space="preserve"> </v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 t="str">
            <v xml:space="preserve"> </v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 xml:space="preserve"> </v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 t="str">
            <v xml:space="preserve"> </v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 xml:space="preserve"> </v>
          </cell>
          <cell r="H255">
            <v>54.555938958196286</v>
          </cell>
          <cell r="I255">
            <v>1494.36</v>
          </cell>
          <cell r="J255">
            <v>10.537033615898485</v>
          </cell>
          <cell r="K255" t="str">
            <v xml:space="preserve"> </v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 xml:space="preserve"> </v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 t="str">
            <v xml:space="preserve"> </v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 xml:space="preserve"> </v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 t="str">
            <v xml:space="preserve"> </v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 t="str">
            <v xml:space="preserve"> </v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 t="str">
            <v xml:space="preserve"> </v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 t="str">
            <v xml:space="preserve"> </v>
          </cell>
          <cell r="H259">
            <v>68.093332256215561</v>
          </cell>
          <cell r="I259">
            <v>1713.68</v>
          </cell>
          <cell r="J259">
            <v>9.6812248482661989</v>
          </cell>
          <cell r="K259" t="str">
            <v xml:space="preserve"> </v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 t="str">
            <v xml:space="preserve"> </v>
          </cell>
          <cell r="H267">
            <v>0</v>
          </cell>
          <cell r="I267" t="str">
            <v xml:space="preserve"> </v>
          </cell>
          <cell r="J267" t="str">
            <v xml:space="preserve"> </v>
          </cell>
          <cell r="K267" t="str">
            <v xml:space="preserve"> </v>
          </cell>
          <cell r="L267" t="str">
            <v xml:space="preserve"> </v>
          </cell>
          <cell r="M267" t="str">
            <v xml:space="preserve"> </v>
          </cell>
          <cell r="N267" t="str">
            <v xml:space="preserve"> </v>
          </cell>
          <cell r="O267" t="str">
            <v xml:space="preserve"> </v>
          </cell>
          <cell r="P267" t="str">
            <v xml:space="preserve"> </v>
          </cell>
          <cell r="Q267" t="str">
            <v xml:space="preserve"> </v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 t="str">
            <v xml:space="preserve"> </v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 t="str">
            <v xml:space="preserve"> </v>
          </cell>
          <cell r="H281">
            <v>0</v>
          </cell>
          <cell r="I281" t="str">
            <v xml:space="preserve"> </v>
          </cell>
          <cell r="J281" t="str">
            <v xml:space="preserve"> </v>
          </cell>
          <cell r="K281" t="str">
            <v xml:space="preserve"> </v>
          </cell>
          <cell r="L281" t="str">
            <v xml:space="preserve"> </v>
          </cell>
          <cell r="M281" t="str">
            <v xml:space="preserve"> </v>
          </cell>
          <cell r="N281" t="str">
            <v xml:space="preserve"> </v>
          </cell>
          <cell r="O281" t="str">
            <v xml:space="preserve"> </v>
          </cell>
          <cell r="P281" t="str">
            <v xml:space="preserve"> </v>
          </cell>
          <cell r="Q281" t="str">
            <v xml:space="preserve"> </v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 t="str">
            <v xml:space="preserve"> </v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 t="str">
            <v xml:space="preserve"> </v>
          </cell>
          <cell r="H295">
            <v>0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  <cell r="M295" t="str">
            <v xml:space="preserve"> </v>
          </cell>
          <cell r="N295" t="str">
            <v xml:space="preserve"> </v>
          </cell>
          <cell r="O295" t="str">
            <v xml:space="preserve"> </v>
          </cell>
          <cell r="P295" t="str">
            <v xml:space="preserve"> </v>
          </cell>
          <cell r="Q295" t="str">
            <v xml:space="preserve"> </v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 t="str">
            <v xml:space="preserve">    </v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 t="str">
            <v xml:space="preserve"> </v>
          </cell>
          <cell r="L306">
            <v>0</v>
          </cell>
          <cell r="M306">
            <v>979.2</v>
          </cell>
          <cell r="N306">
            <v>979.99</v>
          </cell>
          <cell r="O306" t="str">
            <v xml:space="preserve"> </v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 t="str">
            <v xml:space="preserve"> </v>
          </cell>
          <cell r="J317">
            <v>0</v>
          </cell>
          <cell r="K317" t="str">
            <v xml:space="preserve"> </v>
          </cell>
          <cell r="L317" t="str">
            <v xml:space="preserve"> </v>
          </cell>
          <cell r="M317" t="str">
            <v xml:space="preserve"> </v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 t="str">
            <v xml:space="preserve"> </v>
          </cell>
          <cell r="J318">
            <v>0</v>
          </cell>
          <cell r="K318" t="str">
            <v xml:space="preserve"> </v>
          </cell>
          <cell r="L318" t="str">
            <v xml:space="preserve"> </v>
          </cell>
          <cell r="M318" t="str">
            <v xml:space="preserve"> </v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 t="str">
            <v xml:space="preserve"> </v>
          </cell>
          <cell r="J319">
            <v>0</v>
          </cell>
          <cell r="K319" t="str">
            <v xml:space="preserve"> </v>
          </cell>
          <cell r="L319" t="str">
            <v xml:space="preserve"> </v>
          </cell>
          <cell r="M319" t="str">
            <v xml:space="preserve"> </v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 t="str">
            <v xml:space="preserve"> </v>
          </cell>
          <cell r="J320">
            <v>0</v>
          </cell>
          <cell r="K320" t="str">
            <v xml:space="preserve"> </v>
          </cell>
          <cell r="L320" t="str">
            <v xml:space="preserve"> </v>
          </cell>
          <cell r="M320" t="str">
            <v xml:space="preserve"> </v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 t="str">
            <v xml:space="preserve"> </v>
          </cell>
          <cell r="J321">
            <v>0</v>
          </cell>
          <cell r="K321" t="str">
            <v xml:space="preserve"> </v>
          </cell>
          <cell r="L321" t="str">
            <v xml:space="preserve"> </v>
          </cell>
          <cell r="M321" t="str">
            <v xml:space="preserve"> </v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 t="str">
            <v xml:space="preserve"> </v>
          </cell>
          <cell r="J322">
            <v>0</v>
          </cell>
          <cell r="K322" t="str">
            <v xml:space="preserve"> </v>
          </cell>
          <cell r="L322" t="str">
            <v xml:space="preserve"> </v>
          </cell>
          <cell r="M322" t="str">
            <v xml:space="preserve"> </v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 t="str">
            <v xml:space="preserve"> </v>
          </cell>
          <cell r="J323">
            <v>0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 t="str">
            <v xml:space="preserve"> </v>
          </cell>
          <cell r="J332">
            <v>0</v>
          </cell>
          <cell r="K332" t="str">
            <v xml:space="preserve"> </v>
          </cell>
          <cell r="L332" t="str">
            <v xml:space="preserve"> </v>
          </cell>
          <cell r="M332" t="str">
            <v xml:space="preserve"> </v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 t="str">
            <v xml:space="preserve"> </v>
          </cell>
          <cell r="J333">
            <v>0</v>
          </cell>
          <cell r="K333" t="str">
            <v xml:space="preserve"> </v>
          </cell>
          <cell r="L333" t="str">
            <v xml:space="preserve"> </v>
          </cell>
          <cell r="M333" t="str">
            <v xml:space="preserve"> </v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 t="str">
            <v xml:space="preserve"> </v>
          </cell>
          <cell r="H341">
            <v>0</v>
          </cell>
          <cell r="I341" t="str">
            <v xml:space="preserve"> </v>
          </cell>
          <cell r="J341" t="str">
            <v xml:space="preserve"> </v>
          </cell>
          <cell r="K341" t="str">
            <v xml:space="preserve"> </v>
          </cell>
          <cell r="L341" t="str">
            <v xml:space="preserve"> </v>
          </cell>
          <cell r="M341" t="str">
            <v xml:space="preserve"> </v>
          </cell>
          <cell r="N341" t="str">
            <v xml:space="preserve"> </v>
          </cell>
          <cell r="O341" t="str">
            <v xml:space="preserve"> </v>
          </cell>
          <cell r="P341" t="str">
            <v xml:space="preserve"> </v>
          </cell>
          <cell r="Q341" t="str">
            <v xml:space="preserve"> </v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 t="str">
            <v xml:space="preserve"> </v>
          </cell>
          <cell r="H359">
            <v>0</v>
          </cell>
          <cell r="I359" t="str">
            <v xml:space="preserve"> </v>
          </cell>
          <cell r="J359" t="str">
            <v xml:space="preserve"> </v>
          </cell>
          <cell r="K359" t="str">
            <v xml:space="preserve"> </v>
          </cell>
          <cell r="L359" t="str">
            <v xml:space="preserve"> </v>
          </cell>
          <cell r="M359" t="str">
            <v xml:space="preserve"> </v>
          </cell>
          <cell r="N359" t="str">
            <v xml:space="preserve"> </v>
          </cell>
          <cell r="O359" t="str">
            <v xml:space="preserve"> </v>
          </cell>
          <cell r="P359" t="str">
            <v xml:space="preserve"> </v>
          </cell>
          <cell r="Q359" t="str">
            <v xml:space="preserve"> </v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 t="str">
            <v xml:space="preserve"> </v>
          </cell>
          <cell r="L369" t="str">
            <v xml:space="preserve"> </v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 t="str">
            <v xml:space="preserve"> </v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 t="str">
            <v xml:space="preserve"> </v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 t="str">
            <v xml:space="preserve"> </v>
          </cell>
          <cell r="P386">
            <v>274.3</v>
          </cell>
          <cell r="Q386" t="str">
            <v xml:space="preserve"> </v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 t="str">
            <v xml:space="preserve"> </v>
          </cell>
          <cell r="G389">
            <v>0</v>
          </cell>
          <cell r="H389">
            <v>0</v>
          </cell>
          <cell r="I389" t="str">
            <v xml:space="preserve"> </v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 t="str">
            <v xml:space="preserve"> </v>
          </cell>
          <cell r="G390">
            <v>0</v>
          </cell>
          <cell r="H390">
            <v>0</v>
          </cell>
          <cell r="I390" t="str">
            <v xml:space="preserve"> </v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 t="str">
            <v xml:space="preserve"> </v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 t="str">
            <v xml:space="preserve"> </v>
          </cell>
          <cell r="P400">
            <v>469.1</v>
          </cell>
          <cell r="Q400" t="str">
            <v xml:space="preserve"> </v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 t="str">
            <v xml:space="preserve"> </v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 t="str">
            <v xml:space="preserve"> </v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 t="str">
            <v xml:space="preserve"> </v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 t="str">
            <v xml:space="preserve"> </v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 t="str">
            <v xml:space="preserve"> </v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 t="str">
            <v xml:space="preserve"> </v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 t="str">
            <v xml:space="preserve"> </v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 t="str">
            <v xml:space="preserve"> </v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 t="str">
            <v xml:space="preserve"> </v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 t="str">
            <v xml:space="preserve"> </v>
          </cell>
          <cell r="J432" t="str">
            <v xml:space="preserve"> </v>
          </cell>
          <cell r="K432" t="str">
            <v xml:space="preserve"> </v>
          </cell>
          <cell r="L432" t="str">
            <v xml:space="preserve"> </v>
          </cell>
          <cell r="M432" t="str">
            <v xml:space="preserve"> </v>
          </cell>
          <cell r="N432" t="str">
            <v xml:space="preserve"> </v>
          </cell>
          <cell r="O432" t="str">
            <v xml:space="preserve"> </v>
          </cell>
          <cell r="P432" t="str">
            <v xml:space="preserve"> </v>
          </cell>
          <cell r="Q432" t="str">
            <v xml:space="preserve"> </v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 t="str">
            <v xml:space="preserve"> </v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 t="str">
            <v xml:space="preserve"> </v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 t="str">
            <v xml:space="preserve"> </v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 t="str">
            <v xml:space="preserve"> </v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 t="str">
            <v xml:space="preserve"> </v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A4" t="str">
            <v/>
          </cell>
        </row>
      </sheetData>
      <sheetData sheetId="39">
        <row r="3">
          <cell r="A3" t="str">
            <v>STATION NAME</v>
          </cell>
        </row>
      </sheetData>
      <sheetData sheetId="40"/>
      <sheetData sheetId="41"/>
      <sheetData sheetId="42">
        <row r="3">
          <cell r="A3" t="str">
            <v>STATION NAME</v>
          </cell>
        </row>
      </sheetData>
      <sheetData sheetId="43">
        <row r="3">
          <cell r="A3" t="str">
            <v>STATION NAME</v>
          </cell>
        </row>
      </sheetData>
      <sheetData sheetId="44"/>
      <sheetData sheetId="45"/>
      <sheetData sheetId="46">
        <row r="3">
          <cell r="A3" t="str">
            <v>STATION NAME</v>
          </cell>
        </row>
      </sheetData>
      <sheetData sheetId="47">
        <row r="3">
          <cell r="A3" t="str">
            <v>STATION NAME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>
        <row r="3">
          <cell r="A3" t="str">
            <v>STATION NAME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  <sheetName val="R.Hrs. Since Comm"/>
      <sheetName val="STN WISE EMR"/>
      <sheetName val="agl-pump-sets"/>
      <sheetName val="EG"/>
      <sheetName val="pump-sets(AI)"/>
      <sheetName val="installes-capacity"/>
      <sheetName val="per-capita"/>
      <sheetName val="towns&amp;villages"/>
      <sheetName val="A"/>
      <sheetName val="A2-02-03"/>
      <sheetName val="ATC Loss Red"/>
      <sheetName val="Demand Raised wrt adj targe "/>
      <sheetName val="EDWise"/>
      <sheetName val="Sheet1"/>
      <sheetName val="DLC"/>
      <sheetName val="Salient1"/>
      <sheetName val="Executive Summary -Thermal"/>
      <sheetName val="Stationwise Thermal &amp; Hydel Gen"/>
      <sheetName val="TWELVE"/>
      <sheetName val="Loss_of_Generation"/>
      <sheetName val="No_of_Tube_Leakage"/>
      <sheetName val="EB_PS"/>
      <sheetName val="400_KV"/>
      <sheetName val="LONG_DURATION_OUTAGE"/>
      <sheetName val="TIME_DURATION_CAUSE_ANALYSIS"/>
      <sheetName val="CAUSE_ANALYSIS"/>
      <sheetName val="BREAKUP_OF_OIL"/>
      <sheetName val="PARTIAL_LOSS"/>
      <sheetName val="STN_WISE_EMR"/>
      <sheetName val="R_Hrs__Since_Comm"/>
      <sheetName val="SPT vs PHI"/>
      <sheetName val="ATC_Loss_Red"/>
      <sheetName val="Demand_Raised_wrt_adj_targe_"/>
      <sheetName val="01.11.2004"/>
      <sheetName val="data"/>
      <sheetName val="A1-Continuous"/>
      <sheetName val="CASH-FLOW"/>
      <sheetName val="7.11 p1"/>
      <sheetName val="Sec-1a"/>
      <sheetName val="Sec-5a"/>
      <sheetName val="Sec-8d"/>
      <sheetName val="Sec-3a"/>
      <sheetName val="Sec-1b"/>
      <sheetName val="Sec-1c"/>
      <sheetName val="Sec-8c"/>
      <sheetName val="Lead statement-VJA"/>
      <sheetName val="Mortars"/>
      <sheetName val="Lead "/>
      <sheetName val="Lead statement"/>
      <sheetName val="Labour charges"/>
      <sheetName val="Sept "/>
      <sheetName val="Newabstract"/>
      <sheetName val="Detail Estt."/>
      <sheetName val="04REL"/>
      <sheetName val="Form_A"/>
      <sheetName val="Inputs"/>
      <sheetName val="Lead statement-Tpt"/>
      <sheetName val="MO EY"/>
      <sheetName val="MO CY"/>
      <sheetName val="Data 2010-11"/>
      <sheetName val="cls"/>
      <sheetName val="SS-III &amp; SS-V"/>
      <sheetName val="2004"/>
      <sheetName val="all"/>
      <sheetName val="C.S.GENERATION"/>
      <sheetName val="LF-Inst-Demand"/>
      <sheetName val="A 3.7"/>
      <sheetName val="Executive_Summary_-Thermal"/>
      <sheetName val="Stationwise_Thermal_&amp;_Hydel_Gen"/>
      <sheetName val="A_3_7"/>
      <sheetName val="HDPE"/>
      <sheetName val="DI"/>
      <sheetName val="pvc"/>
      <sheetName val="hdpe_basic"/>
      <sheetName val="pvc_basic"/>
      <sheetName val="Addl.40"/>
      <sheetName val="feasibility requ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Cap_03-04"/>
      <sheetName val="Fee Rate Summary"/>
      <sheetName val="04RE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cl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SUMMERY"/>
      <sheetName val="Sheet1"/>
      <sheetName val="dpc cost"/>
      <sheetName val="Discom Details"/>
      <sheetName val="Cat_Ser_load"/>
      <sheetName val="R_Abstract"/>
      <sheetName val="Schema_x0000__x0000__x0000__x0000__x0000__x0000_&quot;[Global model 28th"/>
      <sheetName val="04REL"/>
      <sheetName val="Code"/>
      <sheetName val="PACK (B)"/>
      <sheetName val="Schema??????&quot;[Global model 28th"/>
      <sheetName val="Schema______&quot;_Global model 28th"/>
      <sheetName val="final abstract"/>
      <sheetName val="SS-III &amp; SS-V"/>
      <sheetName val="7.11 p1"/>
      <sheetName val="Lead Statement"/>
      <sheetName val="Labour charges"/>
      <sheetName val="Detailed Estimate"/>
      <sheetName val="Sheet3"/>
      <sheetName val="ZKOK6"/>
      <sheetName val="Form_A"/>
      <sheetName val="Lead "/>
      <sheetName val="DLC"/>
      <sheetName val="Sept "/>
      <sheetName val="EG"/>
      <sheetName val="pump-sets(AI)"/>
      <sheetName val="per-capita"/>
      <sheetName val="towns&amp;villages"/>
      <sheetName val="Sec-1a"/>
      <sheetName val="Schema_x005f_x0000__x005f_x0000__x005f_x0000__x00"/>
      <sheetName val="Lead statement-VJA"/>
      <sheetName val="Mortars"/>
      <sheetName val="Newabstract"/>
      <sheetName val="Schema_x0000__x0000__x0000__x00"/>
      <sheetName val="Schema_x005f_x005f_x005f_x0000__x005f_x005f_x0000"/>
      <sheetName val="agl-pump-sets"/>
      <sheetName val="installes-capacity"/>
      <sheetName val="A"/>
      <sheetName val="Addl.40"/>
      <sheetName val="Ag L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Dom"/>
      <sheetName val="Flight-1"/>
      <sheetName val="BREAKUP OF O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132kv DCDS"/>
      <sheetName val=""/>
      <sheetName val="04REL"/>
      <sheetName val="A 3_7"/>
      <sheetName val="data"/>
      <sheetName val="Salient1"/>
      <sheetName val="Sheet1"/>
      <sheetName val="Cat_Ser_load"/>
      <sheetName val="Inputs"/>
      <sheetName val="Dom"/>
      <sheetName val="Data base Feb 09"/>
      <sheetName val="Unit_Rate"/>
      <sheetName val="160MVA_Addl"/>
      <sheetName val="220KV_FB"/>
      <sheetName val="315MVA_Addl"/>
      <sheetName val="Addl_401"/>
      <sheetName val="Addl_20"/>
      <sheetName val="Addl_63_(2)"/>
      <sheetName val="grid"/>
      <sheetName val="R_Hrs_ Since Comm"/>
      <sheetName val="A_3_7"/>
      <sheetName val="ATP"/>
      <sheetName val="UK"/>
      <sheetName val="Scheme Area Details_Block__ C2"/>
      <sheetName val="New33KVSS_E3"/>
      <sheetName val="Prop aug of Ex 33KVSS_E3a"/>
      <sheetName val="Executive Summary -Thermal"/>
      <sheetName val="Stationwise Thermal &amp; Hydel Gen"/>
      <sheetName val="TWELVE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Coalmine"/>
      <sheetName val="Basis"/>
      <sheetName val="PACK (B)"/>
      <sheetName val="PACK_(B)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STN WISE EMR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A"/>
      <sheetName val="RATIOS"/>
      <sheetName val="Flight-1"/>
      <sheetName val="SUMMERY"/>
      <sheetName val="Work_sheet"/>
      <sheetName val="dpc cost"/>
      <sheetName val="Survey Status_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2004"/>
      <sheetName val="indapsp"/>
      <sheetName val="indapep"/>
      <sheetName val="indapnp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 xml:space="preserve"> 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
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
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 xml:space="preserve"> </v>
          </cell>
        </row>
        <row r="173">
          <cell r="I173" t="str">
            <v/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 xml:space="preserve"> </v>
          </cell>
        </row>
        <row r="186">
          <cell r="I186" t="str">
            <v/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 xml:space="preserve"> </v>
          </cell>
        </row>
        <row r="198">
          <cell r="A198" t="str">
            <v xml:space="preserve"> 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 xml:space="preserve"> </v>
          </cell>
        </row>
        <row r="199">
          <cell r="I199" t="str">
            <v/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 xml:space="preserve"> 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/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8">
          <cell r="A38">
            <v>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8">
          <cell r="A38">
            <v>0</v>
          </cell>
        </row>
      </sheetData>
      <sheetData sheetId="47">
        <row r="38">
          <cell r="A38">
            <v>0</v>
          </cell>
        </row>
      </sheetData>
      <sheetData sheetId="48">
        <row r="38">
          <cell r="A38" t="str">
            <v xml:space="preserve">ESTIMATE FOR INSTALLATION OF ADDITIONAL 1X40MVA 132/33KV TRANSFORMER AT EXISTING EHV SUBSTATION </v>
          </cell>
        </row>
      </sheetData>
      <sheetData sheetId="49">
        <row r="38">
          <cell r="A38" t="str">
            <v xml:space="preserve">ESTIMATE FOR INSTALLATION OF ADDITIONAL 1X40MVA 132/33KV TRANSFORMER AT EXISTING EHV SUBSTATION </v>
          </cell>
        </row>
      </sheetData>
      <sheetData sheetId="50">
        <row r="38">
          <cell r="A38" t="str">
            <v xml:space="preserve">ESTIMATE FOR INSTALLATION OF ADDITIONAL 1X40MVA 132/33KV TRANSFORMER AT EXISTING EHV SUBSTATION </v>
          </cell>
        </row>
      </sheetData>
      <sheetData sheetId="51">
        <row r="38">
          <cell r="A38" t="str">
            <v xml:space="preserve">ESTIMATE FOR INSTALLATION OF ADDITIONAL 1X40MVA 132/33KV TRANSFORMER AT EXISTING EHV SUBSTATION </v>
          </cell>
        </row>
      </sheetData>
      <sheetData sheetId="52">
        <row r="38">
          <cell r="A38" t="str">
            <v xml:space="preserve">ESTIMATE FOR INSTALLATION OF ADDITIONAL 1X40MVA 132/33KV TRANSFORMER AT EXISTING EHV SUBSTATION </v>
          </cell>
        </row>
      </sheetData>
      <sheetData sheetId="53">
        <row r="38">
          <cell r="A38">
            <v>0</v>
          </cell>
        </row>
      </sheetData>
      <sheetData sheetId="54">
        <row r="38">
          <cell r="A38" t="str">
            <v xml:space="preserve">ESTIMATE FOR INSTALLATION OF ADDITIONAL 1X40MVA 132/33KV TRANSFORMER AT EXISTING EHV SUBSTATION </v>
          </cell>
        </row>
      </sheetData>
      <sheetData sheetId="55">
        <row r="38">
          <cell r="A38" t="str">
            <v xml:space="preserve">ESTIMATE FOR INSTALLATION OF ADDITIONAL 1X40MVA 132/33KV TRANSFORMER AT EXISTING EHV SUBSTATION </v>
          </cell>
        </row>
      </sheetData>
      <sheetData sheetId="56" refreshError="1"/>
      <sheetData sheetId="57">
        <row r="38">
          <cell r="A38">
            <v>0</v>
          </cell>
        </row>
      </sheetData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>
            <v>0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>
            <v>0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>
            <v>0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>
            <v>0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>
            <v>0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>
            <v>0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>
            <v>0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>
            <v>0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>
            <v>0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>
        <row r="38">
          <cell r="A38">
            <v>0</v>
          </cell>
        </row>
      </sheetData>
      <sheetData sheetId="78">
        <row r="38">
          <cell r="A38" t="str">
            <v xml:space="preserve">ESTIMATE FOR INSTALLATION OF ADDITIONAL 1X40MVA 132/33KV TRANSFORMER AT EXISTING EHV SUBSTATION </v>
          </cell>
        </row>
      </sheetData>
      <sheetData sheetId="79">
        <row r="38">
          <cell r="A38">
            <v>0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>
            <v>0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>
            <v>0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>
            <v>0</v>
          </cell>
        </row>
      </sheetData>
      <sheetData sheetId="86">
        <row r="38">
          <cell r="A38" t="str">
            <v xml:space="preserve">ESTIMATE FOR INSTALLATION OF ADDITIONAL 1X40MVA 132/33KV TRANSFORMER AT EXISTING EHV SUBSTATION </v>
          </cell>
        </row>
      </sheetData>
      <sheetData sheetId="87">
        <row r="38">
          <cell r="A38">
            <v>0</v>
          </cell>
        </row>
      </sheetData>
      <sheetData sheetId="88">
        <row r="38">
          <cell r="A38" t="str">
            <v xml:space="preserve">ESTIMATE FOR INSTALLATION OF ADDITIONAL 1X40MVA 132/33KV TRANSFORMER AT EXISTING EHV SUBSTATION </v>
          </cell>
        </row>
      </sheetData>
      <sheetData sheetId="89">
        <row r="38">
          <cell r="A38">
            <v>0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>
            <v>0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>
            <v>0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>
            <v>0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>
            <v>0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/>
      <sheetData sheetId="100">
        <row r="38">
          <cell r="A38" t="str">
            <v xml:space="preserve">ESTIMATE FOR INSTALLATION OF ADDITIONAL 1X40MVA 132/33KV TRANSFORMER AT EXISTING EHV SUBSTATION </v>
          </cell>
        </row>
      </sheetData>
      <sheetData sheetId="101"/>
      <sheetData sheetId="102">
        <row r="38">
          <cell r="A38" t="str">
            <v xml:space="preserve">ESTIMATE FOR INSTALLATION OF ADDITIONAL 1X40MVA 132/33KV TRANSFORMER AT EXISTING EHV SUBSTATION </v>
          </cell>
        </row>
      </sheetData>
      <sheetData sheetId="103"/>
      <sheetData sheetId="104">
        <row r="38">
          <cell r="A38" t="str">
            <v xml:space="preserve">ESTIMATE FOR INSTALLATION OF ADDITIONAL 1X40MVA 132/33KV TRANSFORMER AT EXISTING EHV SUBSTATION </v>
          </cell>
        </row>
      </sheetData>
      <sheetData sheetId="105"/>
      <sheetData sheetId="106">
        <row r="38">
          <cell r="A38" t="str">
            <v xml:space="preserve">ESTIMATE FOR INSTALLATION OF ADDITIONAL 1X40MVA 132/33KV TRANSFORMER AT EXISTING EHV SUBSTATION </v>
          </cell>
        </row>
      </sheetData>
      <sheetData sheetId="107"/>
      <sheetData sheetId="108">
        <row r="38">
          <cell r="A38" t="str">
            <v xml:space="preserve">ESTIMATE FOR INSTALLATION OF ADDITIONAL 1X40MVA 132/33KV TRANSFORMER AT EXISTING EHV SUBSTATION </v>
          </cell>
        </row>
      </sheetData>
      <sheetData sheetId="109"/>
      <sheetData sheetId="110">
        <row r="38">
          <cell r="A38" t="str">
            <v xml:space="preserve">ESTIMATE FOR INSTALLATION OF ADDITIONAL 1X40MVA 132/33KV TRANSFORMER AT EXISTING EHV SUBSTATION 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Tr_Loss_WR,MP,Tot_"/>
      <sheetName val="STN_WISE_EMR"/>
      <sheetName val="Monthwise_Inj_Losses"/>
      <sheetName val="Tr_Loss_WR,MP,Tot"/>
      <sheetName val="CHECK_SHEET_NEW"/>
      <sheetName val="BUS_LOSSES"/>
      <sheetName val="EDWise"/>
      <sheetName val="Tr_Loss_WR,MP,Tot_1"/>
      <sheetName val="STN_WISE_EMR1"/>
      <sheetName val="Monthwise_Inj_Losses1"/>
      <sheetName val="Tr_Loss_WR,MP,Tot1"/>
      <sheetName val="CHECK_SHEET_NEW1"/>
      <sheetName val="BUS_LOSSES1"/>
      <sheetName val="Tr_Loss_WR,MP,Tot_2"/>
      <sheetName val="STN_WISE_EMR2"/>
      <sheetName val="Monthwise_Inj_Losses2"/>
      <sheetName val="Tr_Loss_WR,MP,Tot2"/>
      <sheetName val="CHECK_SHEET_NEW2"/>
      <sheetName val="BUS_LOSSES2"/>
      <sheetName val="D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-C  (2)"/>
      <sheetName val="Sheet2 (2)"/>
      <sheetName val="33 KV LOSS (4)"/>
      <sheetName val="format A_CIRCLE"/>
      <sheetName val="format A_DIVISIONS"/>
      <sheetName val="format A_DHQ"/>
      <sheetName val="Sheet5"/>
      <sheetName val="Sheet2"/>
      <sheetName val="Format-A (B)"/>
      <sheetName val="Format-A (S)"/>
      <sheetName val="Format-A"/>
      <sheetName val="Format-A (HQ)"/>
      <sheetName val="Annex-A"/>
      <sheetName val="Annex-B"/>
      <sheetName val="Annex-C "/>
      <sheetName val="Annex-D"/>
      <sheetName val="Sheet1"/>
      <sheetName val="Sheet3"/>
    </sheetNames>
    <sheetDataSet>
      <sheetData sheetId="0" refreshError="1"/>
      <sheetData sheetId="1" refreshError="1">
        <row r="8">
          <cell r="R8">
            <v>-54907.00000003539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1">
          <cell r="C41">
            <v>0.40404815262260768</v>
          </cell>
        </row>
      </sheetData>
      <sheetData sheetId="9" refreshError="1">
        <row r="41">
          <cell r="C41">
            <v>0.55741895581120759</v>
          </cell>
        </row>
      </sheetData>
      <sheetData sheetId="10" refreshError="1">
        <row r="41">
          <cell r="C41">
            <v>0.49615648996847839</v>
          </cell>
        </row>
      </sheetData>
      <sheetData sheetId="11" refreshError="1">
        <row r="41">
          <cell r="C41">
            <v>0.19817192796962479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>
        <row r="35">
          <cell r="D35">
            <v>0.56037716999999998</v>
          </cell>
        </row>
        <row r="90">
          <cell r="D90">
            <v>0.62140597294160027</v>
          </cell>
        </row>
        <row r="102">
          <cell r="C102">
            <v>128.51896270848053</v>
          </cell>
        </row>
        <row r="103">
          <cell r="C103">
            <v>189.23430431483635</v>
          </cell>
        </row>
        <row r="104">
          <cell r="D104">
            <v>11.887847776683676</v>
          </cell>
        </row>
      </sheetData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  <sheetName val="C_S_GENERATION"/>
      <sheetName val=""/>
      <sheetName val="Discom Details"/>
      <sheetName val="Stationwise Thermal &amp; Hydel Gen"/>
      <sheetName val="Executive Summary -Thermal"/>
      <sheetName val="TWELVE"/>
      <sheetName val="R.Hrs. Since Comm"/>
      <sheetName val="all"/>
      <sheetName val="RevenueInput"/>
      <sheetName val="cover1"/>
      <sheetName val="2004"/>
      <sheetName val="Addl.40"/>
      <sheetName val="04REL"/>
      <sheetName val="220 11  BS "/>
      <sheetName val="Sheet1"/>
      <sheetName val="Format-A (B)"/>
      <sheetName val="Format-A"/>
      <sheetName val="Format-A (HQ)"/>
      <sheetName val="Sheet2 (2)"/>
      <sheetName val="Format-A (S)"/>
      <sheetName val="A 3.7"/>
      <sheetName val="Data base Feb 09"/>
      <sheetName val="Form-C4"/>
      <sheetName val="Salient1"/>
      <sheetName val="CSD"/>
      <sheetName val="Addl_40"/>
      <sheetName val="cap all"/>
      <sheetName val="STN WISE EMR"/>
      <sheetName val="C_S_GENERATION1"/>
      <sheetName val="INTER-REGIONAL_ENERGY_EXHANGE"/>
      <sheetName val="Discom_Details"/>
      <sheetName val="R_Hrs__Since_Comm"/>
      <sheetName val="A_3_7"/>
      <sheetName val="Data_base_Feb_09"/>
      <sheetName val="220_11__BS_"/>
      <sheetName val="C_S_GENERATION2"/>
      <sheetName val="INTER-REGIONAL_ENERGY_EXHANGE1"/>
      <sheetName val="Discom_Details1"/>
      <sheetName val="C_S_GENERATION3"/>
      <sheetName val="INTER-REGIONAL_ENERGY_EXHANGE2"/>
      <sheetName val="Discom_Details2"/>
      <sheetName val="METER"/>
      <sheetName val="Village Wise Proposed Data (3)"/>
      <sheetName val="Village Wise Proposed Data (4)"/>
      <sheetName val="Village Wise Proposed Data  (5)"/>
      <sheetName val="DETAILED  BOQ"/>
      <sheetName val="data"/>
      <sheetName val="ATP"/>
      <sheetName val="ZKOK6"/>
      <sheetName val="indapsp"/>
      <sheetName val="indapep"/>
      <sheetName val="indapnp"/>
      <sheetName val="Dom"/>
      <sheetName val="SS-III &amp; SS-V"/>
      <sheetName val="Sheet3"/>
      <sheetName val="Labour charges"/>
      <sheetName val="Lead Statement"/>
      <sheetName val="A2-02-03"/>
      <sheetName val="Mortars"/>
      <sheetName val="Lead statement-Tpt"/>
      <sheetName val="7.11 p1"/>
      <sheetName val="Sheet4"/>
      <sheetName val="acd piv25.9"/>
      <sheetName val="ac"/>
      <sheetName val="bba 9-15"/>
      <sheetName val="PIV30.9"/>
      <sheetName val="PIV F"/>
      <sheetName val="LEDGER"/>
      <sheetName val="Detailed Estimate"/>
      <sheetName val="feasibility requ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m Details"/>
      <sheetName val="Sheet1"/>
      <sheetName val="Sheet2"/>
      <sheetName val="Sheet3"/>
    </sheetNames>
    <sheetDataSet>
      <sheetData sheetId="0" refreshError="1">
        <row r="721">
          <cell r="F721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Bombaybazar(Remark)"/>
      <sheetName val="Discom Details"/>
      <sheetName val="A 3.7"/>
      <sheetName val="C.S.GENERATION"/>
      <sheetName val="all"/>
      <sheetName val="RAJ"/>
      <sheetName val="Sch-3"/>
      <sheetName val="HLY_-99-00"/>
      <sheetName val="Hydro_Data"/>
      <sheetName val="dpc_cost"/>
      <sheetName val="Plant_Availability"/>
      <sheetName val="General"/>
      <sheetName val="Discom_Details"/>
      <sheetName val="04REL"/>
      <sheetName val="7.11 p1"/>
      <sheetName val="Form-B"/>
      <sheetName val="STN WISE EMR"/>
      <sheetName val="Addl.40"/>
      <sheetName val="Index Feb 09"/>
      <sheetName val="Data base Feb 09"/>
      <sheetName val="Assumptions"/>
      <sheetName val="DCL AUG 12"/>
      <sheetName val="Cash Flow"/>
      <sheetName val="Pro. 24 (2)"/>
      <sheetName val="HLY_-99-001"/>
      <sheetName val="Hydro_Data1"/>
      <sheetName val="dpc_cost1"/>
      <sheetName val="Plant_Availability1"/>
      <sheetName val="A_3_7"/>
      <sheetName val="C_S_GENERATION"/>
      <sheetName val="7_11_p1"/>
      <sheetName val="HLY_-99-002"/>
      <sheetName val="Hydro_Data2"/>
      <sheetName val="dpc_cost2"/>
      <sheetName val="Plant_Availability2"/>
      <sheetName val="Discom_Details1"/>
      <sheetName val="A_3_71"/>
      <sheetName val="C_S_GENERATION1"/>
      <sheetName val="7_11_p11"/>
      <sheetName val="HLY_-99-003"/>
      <sheetName val="Hydro_Data3"/>
      <sheetName val="dpc_cost3"/>
      <sheetName val="Plant_Availability3"/>
      <sheetName val="Discom_Details2"/>
      <sheetName val="A_3_72"/>
      <sheetName val="C_S_GENERATION2"/>
      <sheetName val="7_11_p12"/>
      <sheetName val="strain"/>
      <sheetName val="data"/>
      <sheetName val="Cash_Flow"/>
      <sheetName val="4 Annex 1 Basic rate"/>
      <sheetName val="SCF"/>
      <sheetName val="Report"/>
      <sheetName val="CFL-KIM"/>
      <sheetName val="DETAILED  BOQ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tb2002 linked"/>
      <sheetName val="sum"/>
      <sheetName val="DPT-PW"/>
      <sheetName val="Factor_sheet"/>
      <sheetName val="B&amp;CM LIST"/>
      <sheetName val="Energy_bal"/>
      <sheetName val="DIY Affil"/>
      <sheetName val="GAC Affil"/>
      <sheetName val="Format-A (B)"/>
      <sheetName val="Format-A"/>
      <sheetName val="Format-A (HQ)"/>
      <sheetName val="Sheet2 (2)"/>
      <sheetName val="Format-A (S)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Cover"/>
      <sheetName val="Index"/>
      <sheetName val="Guidelines Part-B"/>
      <sheetName val="Declaration "/>
      <sheetName val="Executive-Summary"/>
      <sheetName val="Vol I"/>
      <sheetName val="Vol II"/>
      <sheetName val="Vol III.a"/>
      <sheetName val="Vol III.b"/>
      <sheetName val="Vol III.c"/>
      <sheetName val="Vol IV.a"/>
      <sheetName val="Vol IV.b"/>
      <sheetName val="Vol V.a"/>
      <sheetName val="Vol V.b"/>
      <sheetName val="Annex A"/>
      <sheetName val="Annex B"/>
      <sheetName val="Annex C"/>
      <sheetName val="Annex D"/>
      <sheetName val="Annex E"/>
      <sheetName val="Annex F"/>
      <sheetName val="Loss Reduction Calculations"/>
      <sheetName val="annexure_k1_LLF"/>
      <sheetName val="k2_LT_line_loss_computation"/>
      <sheetName val="K3_Hodal1_LT_HVDS"/>
      <sheetName val="K4_Hodal2_LT_HVDS"/>
      <sheetName val="K5_Hodal3_LT_HVDS"/>
      <sheetName val="K6_Power_fact_corr"/>
      <sheetName val="K7_DT_Loses"/>
      <sheetName val="K7_Hodal_1_HT_Losses"/>
      <sheetName val="K8_Hodal_2_HT_Losses"/>
      <sheetName val="K9_Hodal_3_HT_Losses"/>
      <sheetName val="K10_commercial losses"/>
      <sheetName val="annexture-g1"/>
      <sheetName val="annexure-g2"/>
      <sheetName val="annexure-g3"/>
      <sheetName val="annexure I1_meter_cost"/>
      <sheetName val="annexure-i3_cap"/>
      <sheetName val="annexure-i4_conductor_11KV"/>
      <sheetName val="annexure-i6_LT2HVDS"/>
      <sheetName val="annexurei7_hodal-4"/>
      <sheetName val="annexure-i8-pole_bom_accessorie"/>
      <sheetName val="annexure-i8-pole_bom "/>
      <sheetName val="annexure-i8-pole_AB"/>
      <sheetName val="annexure-i9"/>
      <sheetName val="annexure-i10"/>
      <sheetName val="annexure-i11"/>
      <sheetName val="annexure-i12"/>
      <sheetName val="annexure-i13"/>
      <sheetName val="proposed_transformers"/>
      <sheetName val="Approved Rate"/>
      <sheetName val="power_transformer"/>
      <sheetName val="growth_estimations"/>
      <sheetName val="DT Meters"/>
      <sheetName val="Mobile_service_center"/>
      <sheetName val="Sheet1"/>
      <sheetName val="Input_Sheet"/>
      <sheetName val="Guidelines_Part-B"/>
      <sheetName val="Declaration_"/>
      <sheetName val="Vol_I"/>
      <sheetName val="Vol_II"/>
      <sheetName val="Vol_III_a"/>
      <sheetName val="Vol_III_b"/>
      <sheetName val="Vol_III_c"/>
      <sheetName val="Vol_IV_a"/>
      <sheetName val="Vol_IV_b"/>
      <sheetName val="Vol_V_a"/>
      <sheetName val="Vol_V_b"/>
      <sheetName val="Annex_A"/>
      <sheetName val="Annex_B"/>
      <sheetName val="Annex_C"/>
      <sheetName val="Annex_D"/>
      <sheetName val="Annex_E"/>
      <sheetName val="Annex_F"/>
      <sheetName val="Loss_Reduction_Calculations"/>
      <sheetName val="K10_commercial_losses"/>
      <sheetName val="annexure_I1_meter_cost"/>
      <sheetName val="annexure-i8-pole_bom_"/>
      <sheetName val="Approved_Rate"/>
      <sheetName val="DT_Meters"/>
      <sheetName val="New33KVSS_E3"/>
      <sheetName val="Prop aug of Ex 33KVSS_E3a"/>
      <sheetName val="Data base"/>
      <sheetName val="Input_Sheet1"/>
      <sheetName val="Guidelines_Part-B1"/>
      <sheetName val="Declaration_1"/>
      <sheetName val="Vol_I1"/>
      <sheetName val="Vol_II1"/>
      <sheetName val="Vol_III_a1"/>
      <sheetName val="Vol_III_b1"/>
      <sheetName val="Vol_III_c1"/>
      <sheetName val="Vol_IV_a1"/>
      <sheetName val="Vol_IV_b1"/>
      <sheetName val="Vol_V_a1"/>
      <sheetName val="Vol_V_b1"/>
      <sheetName val="Annex_A1"/>
      <sheetName val="Annex_B1"/>
      <sheetName val="Annex_C1"/>
      <sheetName val="Annex_D1"/>
      <sheetName val="Annex_E1"/>
      <sheetName val="Annex_F1"/>
      <sheetName val="Loss_Reduction_Calculations1"/>
      <sheetName val="K10_commercial_losses1"/>
      <sheetName val="annexure_I1_meter_cost1"/>
      <sheetName val="annexure-i8-pole_bom_1"/>
      <sheetName val="Approved_Rate1"/>
      <sheetName val="DT_Meters1"/>
      <sheetName val="Input_Sheet2"/>
      <sheetName val="Guidelines_Part-B2"/>
      <sheetName val="Declaration_2"/>
      <sheetName val="Vol_I2"/>
      <sheetName val="Vol_II2"/>
      <sheetName val="Vol_III_a2"/>
      <sheetName val="Vol_III_b2"/>
      <sheetName val="Vol_III_c2"/>
      <sheetName val="Vol_IV_a2"/>
      <sheetName val="Vol_IV_b2"/>
      <sheetName val="Vol_V_a2"/>
      <sheetName val="Vol_V_b2"/>
      <sheetName val="Annex_A2"/>
      <sheetName val="Annex_B2"/>
      <sheetName val="Annex_C2"/>
      <sheetName val="Annex_D2"/>
      <sheetName val="Annex_E2"/>
      <sheetName val="Annex_F2"/>
      <sheetName val="Loss_Reduction_Calculations2"/>
      <sheetName val="K10_commercial_losses2"/>
      <sheetName val="annexure_I1_meter_cost2"/>
      <sheetName val="annexure-i8-pole_bom_2"/>
      <sheetName val="Approved_Rate2"/>
      <sheetName val="DT_Meters2"/>
      <sheetName val="annexture_g1"/>
      <sheetName val="estimate"/>
      <sheetName val="C.S.GENER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"/>
      <sheetName val="Met"/>
      <sheetName val="Reg En Ip"/>
      <sheetName val="Reg Ag LF"/>
      <sheetName val="Tech loss 900"/>
      <sheetName val="STC Ag"/>
      <sheetName val="Ag LF"/>
      <sheetName val="Suppressed en (02-03)"/>
      <sheetName val="Loss red prog"/>
      <sheetName val="Sheet1"/>
      <sheetName val="Vol III_c"/>
      <sheetName val="Annexure.3"/>
      <sheetName val="all"/>
      <sheetName val="1"/>
      <sheetName val="dpc cost"/>
      <sheetName val="SUMMERY"/>
      <sheetName val="Inputs"/>
      <sheetName val="Discom Details"/>
      <sheetName val="Cap_Ad"/>
      <sheetName val="Reg_En_Ip"/>
      <sheetName val="Reg_Ag_LF"/>
      <sheetName val="Tech_loss_900"/>
      <sheetName val="STC_Ag"/>
      <sheetName val="Ag_LF"/>
      <sheetName val="Suppressed_en_(02-03)"/>
      <sheetName val="Loss_red_prog"/>
      <sheetName val="Vol_III_c"/>
      <sheetName val="Annexure_3"/>
      <sheetName val="dpc_cost"/>
      <sheetName val="Discom_Details"/>
      <sheetName val="Scheme Area Details_Block__ C2"/>
      <sheetName val="New33KVSS_E3"/>
      <sheetName val="Prop aug of Ex 33KVSS_E3a"/>
      <sheetName val="ONLINE DUMP"/>
      <sheetName val="Salient1"/>
      <sheetName val="Dom"/>
      <sheetName val="Labour charges"/>
      <sheetName val="erectiob bill details"/>
      <sheetName val="supply bill qty"/>
      <sheetName val="Bill Details"/>
      <sheetName val="ONLINE_DUMP"/>
      <sheetName val="Index Feb 09"/>
      <sheetName val="Data base Feb 09"/>
      <sheetName val="Cap_Ad1"/>
      <sheetName val="Reg_En_Ip1"/>
      <sheetName val="Reg_Ag_LF1"/>
      <sheetName val="Tech_loss_9001"/>
      <sheetName val="STC_Ag1"/>
      <sheetName val="Ag_LF1"/>
      <sheetName val="Suppressed_en_(02-03)1"/>
      <sheetName val="Loss_red_prog1"/>
      <sheetName val="Cap_Ad2"/>
      <sheetName val="Reg_En_Ip2"/>
      <sheetName val="Reg_Ag_LF2"/>
      <sheetName val="Tech_loss_9002"/>
      <sheetName val="STC_Ag2"/>
      <sheetName val="Ag_LF2"/>
      <sheetName val="Suppressed_en_(02-03)2"/>
      <sheetName val="Loss_red_prog2"/>
      <sheetName val="REVENUES &amp; BS"/>
      <sheetName val="REL"/>
      <sheetName val="Assum"/>
      <sheetName val="ST1"/>
      <sheetName val="GIN_VAL_MAR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CONNECTED LOAD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Load Factor of total metered</v>
          </cell>
        </row>
        <row r="3">
          <cell r="K3" t="str">
            <v>Load Factor of total metered</v>
          </cell>
        </row>
        <row r="4">
          <cell r="B4" t="str">
            <v>Region</v>
          </cell>
          <cell r="C4" t="str">
            <v>Ujjain</v>
          </cell>
          <cell r="D4" t="str">
            <v>Bhopal</v>
          </cell>
          <cell r="E4" t="str">
            <v>Indore</v>
          </cell>
          <cell r="F4" t="str">
            <v>Rewa</v>
          </cell>
          <cell r="G4" t="str">
            <v>Sagar</v>
          </cell>
          <cell r="H4" t="str">
            <v>Jabalpur</v>
          </cell>
          <cell r="I4" t="str">
            <v>Gwalior</v>
          </cell>
          <cell r="J4">
            <v>0</v>
          </cell>
          <cell r="K4" t="str">
            <v>Ujjain</v>
          </cell>
          <cell r="L4" t="str">
            <v>Bhopal</v>
          </cell>
          <cell r="M4" t="str">
            <v>Indore</v>
          </cell>
          <cell r="N4" t="str">
            <v>Rewa</v>
          </cell>
          <cell r="O4" t="str">
            <v>Sagar</v>
          </cell>
          <cell r="P4" t="str">
            <v>Jabalpur</v>
          </cell>
          <cell r="Q4" t="str">
            <v>Gwalior</v>
          </cell>
        </row>
        <row r="6">
          <cell r="B6" t="str">
            <v xml:space="preserve">Metered </v>
          </cell>
        </row>
        <row r="7">
          <cell r="B7" t="str">
            <v>Upto3HP</v>
          </cell>
        </row>
        <row r="8">
          <cell r="B8" t="str">
            <v xml:space="preserve">Above 3HPupto 5HP </v>
          </cell>
        </row>
        <row r="9">
          <cell r="B9" t="str">
            <v xml:space="preserve">Above 5HPupto 10HP </v>
          </cell>
        </row>
        <row r="10">
          <cell r="B10" t="str">
            <v xml:space="preserve">Above 10HPupto 20HP </v>
          </cell>
        </row>
        <row r="11">
          <cell r="B11" t="str">
            <v xml:space="preserve">Above  20HP </v>
          </cell>
        </row>
        <row r="12">
          <cell r="B12" t="str">
            <v>Metered Total</v>
          </cell>
        </row>
        <row r="13">
          <cell r="B13" t="str">
            <v>Metered Total</v>
          </cell>
        </row>
        <row r="14">
          <cell r="B14" t="str">
            <v/>
          </cell>
        </row>
        <row r="16">
          <cell r="B16" t="str">
            <v/>
          </cell>
        </row>
        <row r="17">
          <cell r="B17" t="str">
            <v>Metered and Flat</v>
          </cell>
        </row>
        <row r="18">
          <cell r="B18" t="str">
            <v>Flat</v>
          </cell>
        </row>
        <row r="19">
          <cell r="B19" t="str">
            <v>Temporary</v>
          </cell>
        </row>
        <row r="20">
          <cell r="B20" t="str">
            <v>General</v>
          </cell>
        </row>
        <row r="21">
          <cell r="B21" t="str">
            <v>Free</v>
          </cell>
        </row>
        <row r="24">
          <cell r="B24" t="str">
            <v>Free</v>
          </cell>
        </row>
        <row r="25">
          <cell r="B25" t="str">
            <v>Total Agriculture</v>
          </cell>
        </row>
        <row r="26">
          <cell r="B26" t="str">
            <v>Total Agriculture</v>
          </cell>
        </row>
        <row r="27">
          <cell r="B27" t="str">
            <v>Tot except metered</v>
          </cell>
        </row>
        <row r="29">
          <cell r="B29" t="str">
            <v>Tot except metered</v>
          </cell>
        </row>
        <row r="30">
          <cell r="B30" t="str">
            <v>HT Agriculture</v>
          </cell>
        </row>
        <row r="35">
          <cell r="B35" t="str">
            <v>HT Agriculture</v>
          </cell>
        </row>
        <row r="36">
          <cell r="B36" t="str">
            <v>SCENERIO CHOOSED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C2" t="str">
            <v>CONNECTED LOAD</v>
          </cell>
        </row>
      </sheetData>
      <sheetData sheetId="19">
        <row r="2">
          <cell r="C2" t="str">
            <v>CONNECTED LOAD</v>
          </cell>
        </row>
      </sheetData>
      <sheetData sheetId="20"/>
      <sheetData sheetId="21">
        <row r="2">
          <cell r="C2" t="str">
            <v>CONNECTED LOAD</v>
          </cell>
        </row>
      </sheetData>
      <sheetData sheetId="22"/>
      <sheetData sheetId="23">
        <row r="2">
          <cell r="C2" t="str">
            <v>CONNECTED LOAD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form?????????????"/>
      <sheetName val="form"/>
      <sheetName val="04REL"/>
      <sheetName val="SUMMERY"/>
      <sheetName val="form_x0000_"/>
      <sheetName val="Salient1"/>
      <sheetName val="Sept "/>
      <sheetName val="form?"/>
      <sheetName val="RAJ"/>
      <sheetName val="Ag LF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dpc cost"/>
      <sheetName val="form_x005f_x0000__x005f_x0000__x005f_x0000__x0000"/>
      <sheetName val="form_x005f_x0000_"/>
      <sheetName val="PART C"/>
      <sheetName val="Part A General"/>
      <sheetName val="Discom Details"/>
      <sheetName val="First information "/>
      <sheetName val="annexture-g1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_3_71"/>
      <sheetName val="A-1_1_1"/>
      <sheetName val="A_2_1_PY1"/>
      <sheetName val="A_2_1_CY1"/>
      <sheetName val="A_2_1_EY1"/>
      <sheetName val="A_2_21"/>
      <sheetName val="A_2_31"/>
      <sheetName val="Power_Pur_3_1_(PY)1"/>
      <sheetName val="Power_Pur_3_1_(CY)1"/>
      <sheetName val="Power_Pur_3_1_(EY)1"/>
      <sheetName val="A_3_21"/>
      <sheetName val="A_3_3_PY1"/>
      <sheetName val="A_3_3_CY1"/>
      <sheetName val="A_3_3_EY1"/>
      <sheetName val="A_3_41"/>
      <sheetName val="A_3_51"/>
      <sheetName val="A_3_6_(PY)1"/>
      <sheetName val="A_3_6_(CY)1"/>
      <sheetName val="A_3_6_(EY)1"/>
      <sheetName val="A_3_72"/>
      <sheetName val="A_3_81"/>
      <sheetName val="A_3_91"/>
      <sheetName val="A_3_10_1"/>
      <sheetName val="A-5_1(PY)1"/>
      <sheetName val="A-5_1(CY)_1"/>
      <sheetName val="A-5_1(EY)1"/>
      <sheetName val="A-5_2(PY)1"/>
      <sheetName val="A-5_2(CY)1"/>
      <sheetName val="A-5_2(EY)1"/>
      <sheetName val="A_-5_31"/>
      <sheetName val="form_6_1_(PY)_Gen1"/>
      <sheetName val="form_6_1(PY)T&amp;D_1"/>
      <sheetName val="form_6_1_(CY)_Gen1"/>
      <sheetName val="form_6_1(CY)_T&amp;D1"/>
      <sheetName val="form_6_1_(EY)_Gen_1"/>
      <sheetName val="form_6_1(EY)_T&amp;D1"/>
      <sheetName val="A_7_11"/>
      <sheetName val="A_7_21"/>
      <sheetName val="A_7_31"/>
      <sheetName val="A_7_41"/>
      <sheetName val="A_8_11"/>
      <sheetName val="A_8_21"/>
      <sheetName val="A_8_31"/>
      <sheetName val="A_8_41"/>
      <sheetName val="A_8_51"/>
      <sheetName val="A_8_61"/>
      <sheetName val="A_8_71"/>
      <sheetName val="A_8_81"/>
      <sheetName val="A_8_91"/>
      <sheetName val="A_8_101"/>
      <sheetName val="8_11_PY1"/>
      <sheetName val="8_11_CY1"/>
      <sheetName val="8_11_EY1"/>
      <sheetName val="A-10_11"/>
      <sheetName val="A_10_2_(A)1"/>
      <sheetName val="A_10_2_B1"/>
      <sheetName val="A_10_2_C1"/>
      <sheetName val="A_10_2_D1"/>
      <sheetName val="A_10_31"/>
      <sheetName val="A_10_41"/>
      <sheetName val="Rev_Calculation1"/>
      <sheetName val="A_9_11"/>
      <sheetName val="A_3_73"/>
      <sheetName val="A-1_1_2"/>
      <sheetName val="A_2_1_PY2"/>
      <sheetName val="A_2_1_CY2"/>
      <sheetName val="A_2_1_EY2"/>
      <sheetName val="A_2_22"/>
      <sheetName val="A_2_32"/>
      <sheetName val="Power_Pur_3_1_(PY)2"/>
      <sheetName val="Power_Pur_3_1_(CY)2"/>
      <sheetName val="Power_Pur_3_1_(EY)2"/>
      <sheetName val="A_3_22"/>
      <sheetName val="A_3_3_PY2"/>
      <sheetName val="A_3_3_CY2"/>
      <sheetName val="A_3_3_EY2"/>
      <sheetName val="A_3_42"/>
      <sheetName val="A_3_52"/>
      <sheetName val="A_3_6_(PY)2"/>
      <sheetName val="A_3_6_(CY)2"/>
      <sheetName val="A_3_6_(EY)2"/>
      <sheetName val="A_3_74"/>
      <sheetName val="A_3_82"/>
      <sheetName val="A_3_92"/>
      <sheetName val="A_3_10_2"/>
      <sheetName val="A-5_1(PY)2"/>
      <sheetName val="A-5_1(CY)_2"/>
      <sheetName val="A-5_1(EY)2"/>
      <sheetName val="A-5_2(PY)2"/>
      <sheetName val="A-5_2(CY)2"/>
      <sheetName val="A-5_2(EY)2"/>
      <sheetName val="A_-5_32"/>
      <sheetName val="form_6_1_(PY)_Gen2"/>
      <sheetName val="form_6_1(PY)T&amp;D_2"/>
      <sheetName val="form_6_1_(CY)_Gen2"/>
      <sheetName val="form_6_1(CY)_T&amp;D2"/>
      <sheetName val="form_6_1_(EY)_Gen_2"/>
      <sheetName val="form_6_1(EY)_T&amp;D2"/>
      <sheetName val="A_7_12"/>
      <sheetName val="A_7_22"/>
      <sheetName val="A_7_32"/>
      <sheetName val="A_7_42"/>
      <sheetName val="A_8_12"/>
      <sheetName val="A_8_22"/>
      <sheetName val="A_8_32"/>
      <sheetName val="A_8_42"/>
      <sheetName val="A_8_52"/>
      <sheetName val="A_8_62"/>
      <sheetName val="A_8_72"/>
      <sheetName val="A_8_82"/>
      <sheetName val="A_8_92"/>
      <sheetName val="A_8_102"/>
      <sheetName val="8_11_PY2"/>
      <sheetName val="8_11_CY2"/>
      <sheetName val="8_11_EY2"/>
      <sheetName val="A-10_12"/>
      <sheetName val="A_10_2_(A)2"/>
      <sheetName val="A_10_2_B2"/>
      <sheetName val="A_10_2_C2"/>
      <sheetName val="A_10_2_D2"/>
      <sheetName val="A_10_32"/>
      <sheetName val="A_10_42"/>
      <sheetName val="Rev_Calculation2"/>
      <sheetName val="A_9_12"/>
      <sheetName val="A_3_75"/>
      <sheetName val="ARR Forms For Submission"/>
      <sheetName val="ANGU"/>
      <sheetName val="breakup of oil"/>
      <sheetName val="Data"/>
      <sheetName val="feasibility require"/>
      <sheetName val="form_x005f_x005f_x005f_x0000__x005f_x005f_x005f_x0000__"/>
      <sheetName val="form_x005f_x005f_x005f_x0000_"/>
      <sheetName val="Form_A"/>
      <sheetName val="Sheet1"/>
      <sheetName val="Total Sec Wise for 12-2007"/>
      <sheetName val="9-09 HT"/>
      <sheetName val="form_x005f_x005f_x005f_x005f_x005f_x005f_x005f_x0000__x"/>
      <sheetName val="form_x005f_x005f_x005f_x005f_x005f_x005f_x005f_x0000_"/>
      <sheetName val="form_x005f_x005f_x005f_x005f_x005f_x005f_x005f_x005f_x0"/>
      <sheetName val="form_x005f_x0000__x005f_x0000__"/>
      <sheetName val="form_x005f_x005f_x005f_x0000__x"/>
      <sheetName val="form_x005f_x005f_x005f_x005f_x0"/>
      <sheetName val="form_x005f_x0000__x"/>
      <sheetName val="form_x005f_x005f_x0"/>
      <sheetName val="form_x0000__x0000__x0000__x0000"/>
      <sheetName val="form_x0000__x0000__"/>
      <sheetName val="Detail Estt."/>
      <sheetName val="Form-A"/>
      <sheetName val="Lead statement"/>
      <sheetName val="SUB"/>
      <sheetName val="Sheet3"/>
      <sheetName val="17b (1)-GOVT"/>
      <sheetName val="50K_GOVT"/>
      <sheetName val="6 (2)"/>
      <sheetName val="Sheet2"/>
      <sheetName val="Defn"/>
      <sheetName val="Quoted"/>
      <sheetName val="DETAILED  BOQ"/>
      <sheetName val="Quote Sheet"/>
      <sheetName val="Hydro Data"/>
      <sheetName val="form_x0000__x"/>
      <sheetName val="form_x0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>
        <row r="35">
          <cell r="I35">
            <v>63490.540060935658</v>
          </cell>
        </row>
      </sheetData>
      <sheetData sheetId="21">
        <row r="35">
          <cell r="I35">
            <v>63490.540060935658</v>
          </cell>
        </row>
      </sheetData>
      <sheetData sheetId="22">
        <row r="35">
          <cell r="I35">
            <v>63490.540060935658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5">
          <cell r="I35">
            <v>63490.540060935658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>
        <row r="35">
          <cell r="I35">
            <v>63490.540060935658</v>
          </cell>
        </row>
      </sheetData>
      <sheetData sheetId="189">
        <row r="35">
          <cell r="I35">
            <v>63490.540060935658</v>
          </cell>
        </row>
      </sheetData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35">
          <cell r="G35">
            <v>64254.226096970044</v>
          </cell>
        </row>
      </sheetData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activeCell="B21" sqref="B21"/>
    </sheetView>
  </sheetViews>
  <sheetFormatPr defaultRowHeight="15" x14ac:dyDescent="0.25"/>
  <cols>
    <col min="1" max="1" width="12.5703125" style="3" customWidth="1"/>
    <col min="2" max="2" width="111" style="3" bestFit="1" customWidth="1"/>
    <col min="3" max="3" width="20.5703125" style="3" customWidth="1"/>
    <col min="4" max="16384" width="9.140625" style="3"/>
  </cols>
  <sheetData>
    <row r="1" spans="1:3" ht="39.75" customHeight="1" x14ac:dyDescent="0.25">
      <c r="B1" s="6" t="s">
        <v>224</v>
      </c>
    </row>
    <row r="2" spans="1:3" ht="51.75" x14ac:dyDescent="0.3">
      <c r="A2" s="7" t="s">
        <v>0</v>
      </c>
      <c r="B2" s="8" t="s">
        <v>1</v>
      </c>
      <c r="C2" s="7" t="s">
        <v>2</v>
      </c>
    </row>
    <row r="3" spans="1:3" ht="30" x14ac:dyDescent="0.25">
      <c r="A3" s="2" t="s">
        <v>3</v>
      </c>
      <c r="B3" s="1" t="s">
        <v>4</v>
      </c>
      <c r="C3" s="2" t="s">
        <v>5</v>
      </c>
    </row>
    <row r="4" spans="1:3" x14ac:dyDescent="0.25">
      <c r="A4" s="2" t="s">
        <v>6</v>
      </c>
      <c r="B4" s="2" t="s">
        <v>7</v>
      </c>
      <c r="C4" s="2" t="s">
        <v>8</v>
      </c>
    </row>
    <row r="5" spans="1:3" ht="30" x14ac:dyDescent="0.25">
      <c r="A5" s="2" t="s">
        <v>9</v>
      </c>
      <c r="B5" s="1" t="s">
        <v>10</v>
      </c>
      <c r="C5" s="2" t="s">
        <v>11</v>
      </c>
    </row>
    <row r="6" spans="1:3" ht="30" x14ac:dyDescent="0.25">
      <c r="A6" s="2" t="s">
        <v>12</v>
      </c>
      <c r="B6" s="1" t="s">
        <v>13</v>
      </c>
      <c r="C6" s="2" t="s">
        <v>14</v>
      </c>
    </row>
    <row r="7" spans="1:3" x14ac:dyDescent="0.25">
      <c r="A7" s="2" t="s">
        <v>15</v>
      </c>
      <c r="B7" s="2" t="s">
        <v>16</v>
      </c>
      <c r="C7" s="2" t="s">
        <v>17</v>
      </c>
    </row>
    <row r="8" spans="1:3" x14ac:dyDescent="0.25">
      <c r="A8" s="2" t="s">
        <v>18</v>
      </c>
      <c r="B8" s="2" t="s">
        <v>19</v>
      </c>
      <c r="C8" s="2" t="s">
        <v>20</v>
      </c>
    </row>
    <row r="9" spans="1:3" ht="30" x14ac:dyDescent="0.25">
      <c r="A9" s="2" t="s">
        <v>21</v>
      </c>
      <c r="B9" s="1" t="s">
        <v>22</v>
      </c>
      <c r="C9" s="2" t="s">
        <v>23</v>
      </c>
    </row>
    <row r="10" spans="1:3" ht="30" x14ac:dyDescent="0.25">
      <c r="A10" s="2" t="s">
        <v>24</v>
      </c>
      <c r="B10" s="1" t="s">
        <v>25</v>
      </c>
      <c r="C10" s="2" t="s">
        <v>26</v>
      </c>
    </row>
    <row r="11" spans="1:3" ht="30" x14ac:dyDescent="0.25">
      <c r="A11" s="2" t="s">
        <v>27</v>
      </c>
      <c r="B11" s="1" t="s">
        <v>225</v>
      </c>
      <c r="C11" s="2" t="s">
        <v>28</v>
      </c>
    </row>
    <row r="12" spans="1:3" x14ac:dyDescent="0.25">
      <c r="A12" s="2" t="s">
        <v>29</v>
      </c>
      <c r="B12" s="2" t="s">
        <v>30</v>
      </c>
      <c r="C12" s="2" t="s">
        <v>31</v>
      </c>
    </row>
    <row r="13" spans="1:3" ht="30" x14ac:dyDescent="0.25">
      <c r="A13" s="2" t="s">
        <v>32</v>
      </c>
      <c r="B13" s="1" t="s">
        <v>33</v>
      </c>
      <c r="C13" s="2" t="s">
        <v>34</v>
      </c>
    </row>
    <row r="14" spans="1:3" ht="30" x14ac:dyDescent="0.25">
      <c r="A14" s="2" t="s">
        <v>35</v>
      </c>
      <c r="B14" s="1" t="s">
        <v>36</v>
      </c>
      <c r="C14" s="2" t="s">
        <v>37</v>
      </c>
    </row>
    <row r="15" spans="1:3" ht="45" x14ac:dyDescent="0.25">
      <c r="A15" s="2" t="s">
        <v>38</v>
      </c>
      <c r="B15" s="1" t="s">
        <v>226</v>
      </c>
      <c r="C15" s="2" t="s">
        <v>39</v>
      </c>
    </row>
    <row r="16" spans="1:3" ht="30" x14ac:dyDescent="0.25">
      <c r="A16" s="2" t="s">
        <v>40</v>
      </c>
      <c r="B16" s="1" t="s">
        <v>41</v>
      </c>
      <c r="C16" s="2" t="s">
        <v>42</v>
      </c>
    </row>
    <row r="17" spans="1:3" ht="30" x14ac:dyDescent="0.25">
      <c r="A17" s="2" t="s">
        <v>228</v>
      </c>
      <c r="B17" s="1" t="s">
        <v>227</v>
      </c>
      <c r="C17" s="2" t="s">
        <v>229</v>
      </c>
    </row>
    <row r="18" spans="1:3" ht="28.5" customHeight="1" x14ac:dyDescent="0.25">
      <c r="A18" s="2" t="s">
        <v>230</v>
      </c>
      <c r="B18" s="1" t="s">
        <v>231</v>
      </c>
      <c r="C18" s="2" t="s">
        <v>229</v>
      </c>
    </row>
    <row r="19" spans="1:3" ht="60" x14ac:dyDescent="0.25">
      <c r="A19" s="2" t="s">
        <v>43</v>
      </c>
      <c r="B19" s="1" t="s">
        <v>44</v>
      </c>
      <c r="C19" s="2" t="s">
        <v>248</v>
      </c>
    </row>
    <row r="20" spans="1:3" x14ac:dyDescent="0.25">
      <c r="A20" s="2" t="s">
        <v>45</v>
      </c>
      <c r="B20" s="2" t="s">
        <v>46</v>
      </c>
      <c r="C20" s="2" t="s">
        <v>47</v>
      </c>
    </row>
    <row r="21" spans="1:3" ht="30" x14ac:dyDescent="0.25">
      <c r="A21" s="2" t="s">
        <v>48</v>
      </c>
      <c r="B21" s="1" t="s">
        <v>49</v>
      </c>
      <c r="C21" s="2" t="s">
        <v>50</v>
      </c>
    </row>
    <row r="22" spans="1:3" x14ac:dyDescent="0.25">
      <c r="A22" s="2" t="s">
        <v>51</v>
      </c>
      <c r="B22" s="2" t="s">
        <v>52</v>
      </c>
      <c r="C22" s="2" t="s">
        <v>53</v>
      </c>
    </row>
    <row r="23" spans="1:3" x14ac:dyDescent="0.25">
      <c r="A23" s="2" t="s">
        <v>54</v>
      </c>
      <c r="B23" s="2" t="s">
        <v>55</v>
      </c>
      <c r="C23" s="2" t="s">
        <v>56</v>
      </c>
    </row>
    <row r="24" spans="1:3" x14ac:dyDescent="0.25">
      <c r="A24" s="2" t="s">
        <v>57</v>
      </c>
      <c r="B24" s="2" t="s">
        <v>58</v>
      </c>
      <c r="C24" s="2" t="s">
        <v>59</v>
      </c>
    </row>
    <row r="25" spans="1:3" ht="30" x14ac:dyDescent="0.25">
      <c r="A25" s="2" t="s">
        <v>60</v>
      </c>
      <c r="B25" s="1" t="s">
        <v>61</v>
      </c>
      <c r="C25" s="2" t="s">
        <v>62</v>
      </c>
    </row>
    <row r="26" spans="1:3" x14ac:dyDescent="0.25">
      <c r="A26" s="2" t="s">
        <v>63</v>
      </c>
      <c r="B26" s="2" t="s">
        <v>64</v>
      </c>
      <c r="C26" s="2" t="s">
        <v>65</v>
      </c>
    </row>
    <row r="27" spans="1:3" x14ac:dyDescent="0.25">
      <c r="A27" s="2" t="s">
        <v>66</v>
      </c>
      <c r="B27" s="2" t="s">
        <v>67</v>
      </c>
      <c r="C27" s="2" t="s">
        <v>68</v>
      </c>
    </row>
    <row r="28" spans="1:3" ht="30" x14ac:dyDescent="0.25">
      <c r="A28" s="2" t="s">
        <v>70</v>
      </c>
      <c r="B28" s="1" t="s">
        <v>69</v>
      </c>
      <c r="C28" s="2" t="s">
        <v>71</v>
      </c>
    </row>
    <row r="29" spans="1:3" x14ac:dyDescent="0.25">
      <c r="A29" s="2" t="s">
        <v>73</v>
      </c>
      <c r="B29" s="2" t="s">
        <v>72</v>
      </c>
      <c r="C29" s="2" t="s">
        <v>74</v>
      </c>
    </row>
    <row r="30" spans="1:3" x14ac:dyDescent="0.25">
      <c r="A30" s="2" t="s">
        <v>76</v>
      </c>
      <c r="B30" s="2" t="s">
        <v>75</v>
      </c>
      <c r="C30" s="2" t="s">
        <v>77</v>
      </c>
    </row>
    <row r="31" spans="1:3" x14ac:dyDescent="0.25">
      <c r="A31" s="2" t="s">
        <v>79</v>
      </c>
      <c r="B31" s="2" t="s">
        <v>78</v>
      </c>
      <c r="C31" s="2" t="s">
        <v>80</v>
      </c>
    </row>
    <row r="32" spans="1:3" ht="30" x14ac:dyDescent="0.25">
      <c r="A32" s="2" t="s">
        <v>82</v>
      </c>
      <c r="B32" s="4" t="s">
        <v>81</v>
      </c>
      <c r="C32" s="2" t="s">
        <v>83</v>
      </c>
    </row>
    <row r="33" spans="1:3" x14ac:dyDescent="0.25">
      <c r="A33" s="2" t="s">
        <v>85</v>
      </c>
      <c r="B33" s="2" t="s">
        <v>84</v>
      </c>
      <c r="C33" s="2" t="s">
        <v>86</v>
      </c>
    </row>
    <row r="34" spans="1:3" x14ac:dyDescent="0.25">
      <c r="A34" s="2" t="s">
        <v>88</v>
      </c>
      <c r="B34" s="2" t="s">
        <v>87</v>
      </c>
      <c r="C34" s="2" t="s">
        <v>89</v>
      </c>
    </row>
    <row r="35" spans="1:3" x14ac:dyDescent="0.25">
      <c r="A35" s="2" t="s">
        <v>91</v>
      </c>
      <c r="B35" s="2" t="s">
        <v>90</v>
      </c>
      <c r="C35" s="2" t="s">
        <v>92</v>
      </c>
    </row>
    <row r="36" spans="1:3" x14ac:dyDescent="0.25">
      <c r="A36" s="2" t="s">
        <v>94</v>
      </c>
      <c r="B36" s="2" t="s">
        <v>93</v>
      </c>
      <c r="C36" s="2" t="s">
        <v>95</v>
      </c>
    </row>
    <row r="37" spans="1:3" x14ac:dyDescent="0.25">
      <c r="A37" s="2" t="s">
        <v>97</v>
      </c>
      <c r="B37" s="1" t="s">
        <v>96</v>
      </c>
      <c r="C37" s="2" t="s">
        <v>98</v>
      </c>
    </row>
    <row r="38" spans="1:3" x14ac:dyDescent="0.25">
      <c r="A38" s="2" t="s">
        <v>100</v>
      </c>
      <c r="B38" s="2" t="s">
        <v>99</v>
      </c>
      <c r="C38" s="2" t="s">
        <v>101</v>
      </c>
    </row>
    <row r="39" spans="1:3" ht="30" x14ac:dyDescent="0.25">
      <c r="A39" s="2" t="s">
        <v>103</v>
      </c>
      <c r="B39" s="1" t="s">
        <v>102</v>
      </c>
      <c r="C39" s="2" t="s">
        <v>104</v>
      </c>
    </row>
    <row r="40" spans="1:3" ht="30" x14ac:dyDescent="0.25">
      <c r="A40" s="2" t="s">
        <v>106</v>
      </c>
      <c r="B40" s="1" t="s">
        <v>105</v>
      </c>
      <c r="C40" s="2" t="s">
        <v>104</v>
      </c>
    </row>
    <row r="41" spans="1:3" ht="30" x14ac:dyDescent="0.25">
      <c r="A41" s="2" t="s">
        <v>108</v>
      </c>
      <c r="B41" s="1" t="s">
        <v>107</v>
      </c>
      <c r="C41" s="2" t="s">
        <v>104</v>
      </c>
    </row>
    <row r="42" spans="1:3" ht="30" x14ac:dyDescent="0.25">
      <c r="A42" s="2" t="s">
        <v>110</v>
      </c>
      <c r="B42" s="1" t="s">
        <v>109</v>
      </c>
      <c r="C42" s="2" t="s">
        <v>104</v>
      </c>
    </row>
    <row r="43" spans="1:3" x14ac:dyDescent="0.25">
      <c r="A43" s="2" t="s">
        <v>112</v>
      </c>
      <c r="B43" s="2" t="s">
        <v>111</v>
      </c>
      <c r="C43" s="2" t="s">
        <v>113</v>
      </c>
    </row>
    <row r="44" spans="1:3" ht="30" x14ac:dyDescent="0.25">
      <c r="A44" s="2" t="s">
        <v>115</v>
      </c>
      <c r="B44" s="1" t="s">
        <v>114</v>
      </c>
      <c r="C44" s="2" t="s">
        <v>104</v>
      </c>
    </row>
    <row r="45" spans="1:3" x14ac:dyDescent="0.25">
      <c r="A45" s="2" t="s">
        <v>117</v>
      </c>
      <c r="B45" s="2" t="s">
        <v>116</v>
      </c>
      <c r="C45" s="2" t="s">
        <v>77</v>
      </c>
    </row>
    <row r="46" spans="1:3" ht="30" x14ac:dyDescent="0.25">
      <c r="A46" s="2" t="s">
        <v>119</v>
      </c>
      <c r="B46" s="1" t="s">
        <v>118</v>
      </c>
      <c r="C46" s="2" t="s">
        <v>77</v>
      </c>
    </row>
    <row r="47" spans="1:3" x14ac:dyDescent="0.25">
      <c r="A47" s="2" t="s">
        <v>121</v>
      </c>
      <c r="B47" s="2" t="s">
        <v>120</v>
      </c>
      <c r="C47" s="2" t="s">
        <v>122</v>
      </c>
    </row>
    <row r="48" spans="1:3" x14ac:dyDescent="0.25">
      <c r="A48" s="2" t="s">
        <v>124</v>
      </c>
      <c r="B48" s="2" t="s">
        <v>123</v>
      </c>
      <c r="C48" s="2" t="s">
        <v>125</v>
      </c>
    </row>
    <row r="49" spans="1:3" x14ac:dyDescent="0.25">
      <c r="A49" s="2" t="s">
        <v>127</v>
      </c>
      <c r="B49" s="2" t="s">
        <v>126</v>
      </c>
      <c r="C49" s="2" t="s">
        <v>104</v>
      </c>
    </row>
    <row r="50" spans="1:3" ht="30" x14ac:dyDescent="0.25">
      <c r="A50" s="2" t="s">
        <v>128</v>
      </c>
      <c r="B50" s="1" t="s">
        <v>139</v>
      </c>
      <c r="C50" s="2" t="s">
        <v>129</v>
      </c>
    </row>
    <row r="51" spans="1:3" x14ac:dyDescent="0.25">
      <c r="A51" s="2" t="s">
        <v>131</v>
      </c>
      <c r="B51" s="2" t="s">
        <v>130</v>
      </c>
      <c r="C51" s="2" t="s">
        <v>132</v>
      </c>
    </row>
    <row r="52" spans="1:3" x14ac:dyDescent="0.25">
      <c r="A52" s="2" t="s">
        <v>134</v>
      </c>
      <c r="B52" s="2" t="s">
        <v>133</v>
      </c>
      <c r="C52" s="2" t="s">
        <v>135</v>
      </c>
    </row>
    <row r="53" spans="1:3" x14ac:dyDescent="0.25">
      <c r="A53" s="2" t="s">
        <v>137</v>
      </c>
      <c r="B53" s="2" t="s">
        <v>136</v>
      </c>
      <c r="C53" s="2" t="s">
        <v>138</v>
      </c>
    </row>
    <row r="54" spans="1:3" x14ac:dyDescent="0.25">
      <c r="A54" s="2" t="s">
        <v>141</v>
      </c>
      <c r="B54" s="2" t="s">
        <v>140</v>
      </c>
      <c r="C54" s="2" t="s">
        <v>95</v>
      </c>
    </row>
    <row r="55" spans="1:3" x14ac:dyDescent="0.25">
      <c r="A55" s="2" t="s">
        <v>143</v>
      </c>
      <c r="B55" s="2" t="s">
        <v>142</v>
      </c>
      <c r="C55" s="2" t="s">
        <v>144</v>
      </c>
    </row>
    <row r="56" spans="1:3" x14ac:dyDescent="0.25">
      <c r="A56" s="2" t="s">
        <v>146</v>
      </c>
      <c r="B56" s="2" t="s">
        <v>145</v>
      </c>
      <c r="C56" s="2" t="s">
        <v>147</v>
      </c>
    </row>
    <row r="57" spans="1:3" ht="30" x14ac:dyDescent="0.25">
      <c r="A57" s="2" t="s">
        <v>149</v>
      </c>
      <c r="B57" s="1" t="s">
        <v>148</v>
      </c>
      <c r="C57" s="2" t="s">
        <v>150</v>
      </c>
    </row>
    <row r="58" spans="1:3" x14ac:dyDescent="0.25">
      <c r="A58" s="2" t="s">
        <v>152</v>
      </c>
      <c r="B58" s="2" t="s">
        <v>151</v>
      </c>
      <c r="C58" s="2" t="s">
        <v>153</v>
      </c>
    </row>
    <row r="59" spans="1:3" ht="30" x14ac:dyDescent="0.25">
      <c r="A59" s="2" t="s">
        <v>155</v>
      </c>
      <c r="B59" s="1" t="s">
        <v>154</v>
      </c>
      <c r="C59" s="2" t="s">
        <v>156</v>
      </c>
    </row>
    <row r="60" spans="1:3" x14ac:dyDescent="0.25">
      <c r="A60" s="2" t="s">
        <v>158</v>
      </c>
      <c r="B60" s="2" t="s">
        <v>157</v>
      </c>
      <c r="C60" s="2" t="s">
        <v>159</v>
      </c>
    </row>
    <row r="61" spans="1:3" ht="21.75" customHeight="1" x14ac:dyDescent="0.25">
      <c r="A61" s="2" t="s">
        <v>161</v>
      </c>
      <c r="B61" s="5" t="s">
        <v>160</v>
      </c>
      <c r="C61" s="2" t="s">
        <v>162</v>
      </c>
    </row>
    <row r="62" spans="1:3" ht="30" x14ac:dyDescent="0.25">
      <c r="A62" s="2" t="s">
        <v>164</v>
      </c>
      <c r="B62" s="1" t="s">
        <v>163</v>
      </c>
      <c r="C62" s="2" t="s">
        <v>165</v>
      </c>
    </row>
    <row r="63" spans="1:3" ht="30" x14ac:dyDescent="0.25">
      <c r="A63" s="2" t="s">
        <v>167</v>
      </c>
      <c r="B63" s="1" t="s">
        <v>166</v>
      </c>
      <c r="C63" s="2" t="s">
        <v>165</v>
      </c>
    </row>
    <row r="64" spans="1:3" ht="30" x14ac:dyDescent="0.25">
      <c r="A64" s="2" t="s">
        <v>169</v>
      </c>
      <c r="B64" s="1" t="s">
        <v>168</v>
      </c>
      <c r="C64" s="2" t="s">
        <v>165</v>
      </c>
    </row>
    <row r="65" spans="1:3" x14ac:dyDescent="0.25">
      <c r="A65" s="2" t="s">
        <v>170</v>
      </c>
      <c r="B65" s="2" t="s">
        <v>171</v>
      </c>
      <c r="C65" s="2" t="s">
        <v>172</v>
      </c>
    </row>
    <row r="66" spans="1:3" ht="30" x14ac:dyDescent="0.25">
      <c r="A66" s="2" t="s">
        <v>174</v>
      </c>
      <c r="B66" s="1" t="s">
        <v>173</v>
      </c>
      <c r="C66" s="2" t="s">
        <v>165</v>
      </c>
    </row>
    <row r="67" spans="1:3" ht="45" x14ac:dyDescent="0.25">
      <c r="A67" s="2" t="s">
        <v>176</v>
      </c>
      <c r="B67" s="1" t="s">
        <v>175</v>
      </c>
      <c r="C67" s="2" t="s">
        <v>177</v>
      </c>
    </row>
    <row r="68" spans="1:3" ht="45" x14ac:dyDescent="0.25">
      <c r="A68" s="2" t="s">
        <v>179</v>
      </c>
      <c r="B68" s="1" t="s">
        <v>178</v>
      </c>
      <c r="C68" s="2" t="s">
        <v>177</v>
      </c>
    </row>
    <row r="69" spans="1:3" ht="30" x14ac:dyDescent="0.25">
      <c r="A69" s="2" t="s">
        <v>182</v>
      </c>
      <c r="B69" s="1" t="s">
        <v>181</v>
      </c>
      <c r="C69" s="2" t="s">
        <v>180</v>
      </c>
    </row>
    <row r="70" spans="1:3" ht="30" x14ac:dyDescent="0.25">
      <c r="A70" s="2" t="s">
        <v>185</v>
      </c>
      <c r="B70" s="1" t="s">
        <v>184</v>
      </c>
      <c r="C70" s="2" t="s">
        <v>183</v>
      </c>
    </row>
    <row r="71" spans="1:3" x14ac:dyDescent="0.25">
      <c r="A71" s="2" t="s">
        <v>188</v>
      </c>
      <c r="B71" s="2" t="s">
        <v>187</v>
      </c>
      <c r="C71" s="2" t="s">
        <v>186</v>
      </c>
    </row>
    <row r="72" spans="1:3" x14ac:dyDescent="0.25">
      <c r="A72" s="2" t="s">
        <v>190</v>
      </c>
      <c r="B72" s="2" t="s">
        <v>189</v>
      </c>
      <c r="C72" s="2" t="s">
        <v>191</v>
      </c>
    </row>
    <row r="73" spans="1:3" x14ac:dyDescent="0.25">
      <c r="A73" s="2" t="s">
        <v>193</v>
      </c>
      <c r="B73" s="2" t="s">
        <v>192</v>
      </c>
      <c r="C73" s="2" t="s">
        <v>194</v>
      </c>
    </row>
    <row r="74" spans="1:3" x14ac:dyDescent="0.25">
      <c r="A74" s="2" t="s">
        <v>196</v>
      </c>
      <c r="B74" s="2" t="s">
        <v>195</v>
      </c>
      <c r="C74" s="2" t="s">
        <v>197</v>
      </c>
    </row>
    <row r="75" spans="1:3" x14ac:dyDescent="0.25">
      <c r="A75" s="2" t="s">
        <v>199</v>
      </c>
      <c r="B75" s="2" t="s">
        <v>200</v>
      </c>
      <c r="C75" s="2" t="s">
        <v>198</v>
      </c>
    </row>
    <row r="76" spans="1:3" x14ac:dyDescent="0.25">
      <c r="A76" s="2" t="s">
        <v>202</v>
      </c>
      <c r="B76" s="2" t="s">
        <v>201</v>
      </c>
      <c r="C76" s="2" t="s">
        <v>203</v>
      </c>
    </row>
    <row r="77" spans="1:3" x14ac:dyDescent="0.25">
      <c r="A77" s="2" t="s">
        <v>205</v>
      </c>
      <c r="B77" s="2" t="s">
        <v>204</v>
      </c>
      <c r="C77" s="2" t="s">
        <v>206</v>
      </c>
    </row>
    <row r="78" spans="1:3" x14ac:dyDescent="0.25">
      <c r="A78" s="2" t="s">
        <v>208</v>
      </c>
      <c r="B78" s="2" t="s">
        <v>207</v>
      </c>
      <c r="C78" s="2" t="s">
        <v>209</v>
      </c>
    </row>
    <row r="79" spans="1:3" x14ac:dyDescent="0.25">
      <c r="A79" s="2" t="s">
        <v>212</v>
      </c>
      <c r="B79" s="2" t="s">
        <v>211</v>
      </c>
      <c r="C79" s="2" t="s">
        <v>210</v>
      </c>
    </row>
    <row r="80" spans="1:3" ht="30" x14ac:dyDescent="0.25">
      <c r="A80" s="2" t="s">
        <v>214</v>
      </c>
      <c r="B80" s="1" t="s">
        <v>213</v>
      </c>
      <c r="C80" s="2" t="s">
        <v>215</v>
      </c>
    </row>
    <row r="81" spans="1:3" ht="30" x14ac:dyDescent="0.25">
      <c r="A81" s="2" t="s">
        <v>218</v>
      </c>
      <c r="B81" s="1" t="s">
        <v>216</v>
      </c>
      <c r="C81" s="2" t="s">
        <v>217</v>
      </c>
    </row>
    <row r="82" spans="1:3" ht="30" x14ac:dyDescent="0.25">
      <c r="A82" s="2" t="s">
        <v>219</v>
      </c>
      <c r="B82" s="1" t="s">
        <v>216</v>
      </c>
      <c r="C82" s="2" t="s">
        <v>220</v>
      </c>
    </row>
    <row r="83" spans="1:3" x14ac:dyDescent="0.25">
      <c r="A83" s="2" t="s">
        <v>222</v>
      </c>
      <c r="B83" s="2" t="s">
        <v>221</v>
      </c>
      <c r="C83" s="2" t="s">
        <v>223</v>
      </c>
    </row>
    <row r="84" spans="1:3" ht="30" x14ac:dyDescent="0.25">
      <c r="A84" s="2" t="s">
        <v>233</v>
      </c>
      <c r="B84" s="1" t="s">
        <v>232</v>
      </c>
      <c r="C84" s="2" t="s">
        <v>234</v>
      </c>
    </row>
    <row r="85" spans="1:3" ht="30" x14ac:dyDescent="0.25">
      <c r="A85" s="2" t="s">
        <v>236</v>
      </c>
      <c r="B85" s="1" t="s">
        <v>235</v>
      </c>
      <c r="C85" s="2" t="s">
        <v>237</v>
      </c>
    </row>
    <row r="86" spans="1:3" ht="30" x14ac:dyDescent="0.25">
      <c r="A86" s="2" t="s">
        <v>238</v>
      </c>
      <c r="B86" s="1" t="s">
        <v>235</v>
      </c>
      <c r="C86" s="2" t="s">
        <v>239</v>
      </c>
    </row>
    <row r="87" spans="1:3" ht="30" x14ac:dyDescent="0.25">
      <c r="A87" s="2" t="s">
        <v>240</v>
      </c>
      <c r="B87" s="1" t="s">
        <v>235</v>
      </c>
      <c r="C87" s="2" t="s">
        <v>241</v>
      </c>
    </row>
    <row r="88" spans="1:3" x14ac:dyDescent="0.25">
      <c r="A88" s="2" t="s">
        <v>243</v>
      </c>
      <c r="B88" s="2" t="s">
        <v>242</v>
      </c>
      <c r="C88" s="2" t="s">
        <v>244</v>
      </c>
    </row>
    <row r="89" spans="1:3" x14ac:dyDescent="0.25">
      <c r="A89" s="2" t="s">
        <v>246</v>
      </c>
      <c r="B89" s="2" t="s">
        <v>245</v>
      </c>
      <c r="C89" s="2" t="s">
        <v>247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0"/>
  <sheetViews>
    <sheetView tabSelected="1" workbookViewId="0">
      <selection activeCell="G314" sqref="G314:G317"/>
    </sheetView>
  </sheetViews>
  <sheetFormatPr defaultRowHeight="12.75" x14ac:dyDescent="0.2"/>
  <cols>
    <col min="1" max="1" width="6.5703125" style="12" customWidth="1"/>
    <col min="2" max="2" width="4.28515625" style="12" customWidth="1"/>
    <col min="3" max="3" width="60.28515625" style="12" customWidth="1"/>
    <col min="4" max="4" width="16.140625" style="12" customWidth="1"/>
    <col min="5" max="5" width="10.42578125" style="12" bestFit="1" customWidth="1"/>
    <col min="6" max="7" width="13.7109375" style="12" customWidth="1"/>
    <col min="8" max="8" width="11.7109375" style="12" customWidth="1"/>
    <col min="9" max="9" width="15.5703125" style="12" customWidth="1"/>
    <col min="10" max="10" width="9.140625" style="12"/>
    <col min="11" max="11" width="11.7109375" style="12" customWidth="1"/>
    <col min="12" max="14" width="9.140625" style="12"/>
    <col min="15" max="15" width="9.140625" style="12" customWidth="1"/>
    <col min="16" max="17" width="9.140625" style="12"/>
    <col min="18" max="18" width="9.140625" style="12" customWidth="1"/>
    <col min="19" max="20" width="9.140625" style="12"/>
    <col min="21" max="21" width="9.140625" style="12" customWidth="1"/>
    <col min="22" max="16384" width="9.140625" style="12"/>
  </cols>
  <sheetData>
    <row r="2" spans="1:9" ht="18" x14ac:dyDescent="0.2">
      <c r="A2" s="9"/>
      <c r="B2" s="235" t="s">
        <v>249</v>
      </c>
      <c r="C2" s="235"/>
      <c r="D2" s="235"/>
      <c r="E2" s="235"/>
      <c r="F2" s="235"/>
      <c r="G2" s="235"/>
      <c r="H2" s="10"/>
      <c r="I2" s="11"/>
    </row>
    <row r="3" spans="1:9" ht="6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6.5" x14ac:dyDescent="0.2">
      <c r="A4" s="236" t="s">
        <v>250</v>
      </c>
      <c r="B4" s="238" t="s">
        <v>251</v>
      </c>
      <c r="C4" s="239"/>
      <c r="D4" s="236" t="s">
        <v>252</v>
      </c>
      <c r="E4" s="236" t="s">
        <v>253</v>
      </c>
      <c r="F4" s="13" t="s">
        <v>254</v>
      </c>
      <c r="G4" s="13" t="s">
        <v>255</v>
      </c>
      <c r="H4" s="231" t="s">
        <v>256</v>
      </c>
      <c r="I4" s="9"/>
    </row>
    <row r="5" spans="1:9" ht="48.75" customHeight="1" x14ac:dyDescent="0.2">
      <c r="A5" s="237"/>
      <c r="B5" s="240"/>
      <c r="C5" s="241"/>
      <c r="D5" s="237"/>
      <c r="E5" s="237"/>
      <c r="F5" s="14" t="s">
        <v>257</v>
      </c>
      <c r="G5" s="14" t="s">
        <v>257</v>
      </c>
      <c r="H5" s="231"/>
      <c r="I5" s="9"/>
    </row>
    <row r="6" spans="1:9" ht="16.5" x14ac:dyDescent="0.2">
      <c r="A6" s="15">
        <v>1</v>
      </c>
      <c r="B6" s="242">
        <v>2</v>
      </c>
      <c r="C6" s="243"/>
      <c r="D6" s="16">
        <v>3</v>
      </c>
      <c r="E6" s="16">
        <v>4</v>
      </c>
      <c r="F6" s="17">
        <v>5</v>
      </c>
      <c r="G6" s="17">
        <v>6</v>
      </c>
      <c r="H6" s="17">
        <v>7</v>
      </c>
      <c r="I6" s="9"/>
    </row>
    <row r="7" spans="1:9" ht="16.5" customHeight="1" x14ac:dyDescent="0.2">
      <c r="A7" s="244" t="s">
        <v>258</v>
      </c>
      <c r="B7" s="245"/>
      <c r="C7" s="245"/>
      <c r="D7" s="18"/>
      <c r="E7" s="19"/>
      <c r="F7" s="20"/>
      <c r="G7" s="20"/>
      <c r="H7" s="21"/>
      <c r="I7" s="9"/>
    </row>
    <row r="8" spans="1:9" ht="30" x14ac:dyDescent="0.2">
      <c r="A8" s="246" t="s">
        <v>259</v>
      </c>
      <c r="B8" s="22"/>
      <c r="C8" s="23" t="s">
        <v>260</v>
      </c>
      <c r="D8" s="24"/>
      <c r="E8" s="25"/>
      <c r="F8" s="25"/>
      <c r="G8" s="25"/>
      <c r="H8" s="26"/>
      <c r="I8" s="9"/>
    </row>
    <row r="9" spans="1:9" ht="15.75" x14ac:dyDescent="0.2">
      <c r="A9" s="247"/>
      <c r="B9" s="27" t="s">
        <v>261</v>
      </c>
      <c r="C9" s="23" t="s">
        <v>262</v>
      </c>
      <c r="D9" s="27" t="s">
        <v>263</v>
      </c>
      <c r="E9" s="27" t="s">
        <v>264</v>
      </c>
      <c r="F9" s="28">
        <v>494408</v>
      </c>
      <c r="G9" s="29">
        <v>547539</v>
      </c>
      <c r="H9" s="30">
        <f>(G9-F9)*100/F9</f>
        <v>10.746387598906166</v>
      </c>
      <c r="I9" s="9"/>
    </row>
    <row r="10" spans="1:9" ht="15.75" x14ac:dyDescent="0.2">
      <c r="A10" s="247"/>
      <c r="B10" s="27" t="s">
        <v>265</v>
      </c>
      <c r="C10" s="23" t="s">
        <v>266</v>
      </c>
      <c r="D10" s="27" t="s">
        <v>267</v>
      </c>
      <c r="E10" s="27" t="s">
        <v>264</v>
      </c>
      <c r="F10" s="28">
        <v>839480</v>
      </c>
      <c r="G10" s="29">
        <v>864995</v>
      </c>
      <c r="H10" s="30">
        <f>(G10-F10)*100/F10</f>
        <v>3.0393815218945059</v>
      </c>
      <c r="I10" s="9"/>
    </row>
    <row r="11" spans="1:9" ht="15.75" x14ac:dyDescent="0.2">
      <c r="A11" s="248"/>
      <c r="B11" s="31" t="s">
        <v>268</v>
      </c>
      <c r="C11" s="23" t="s">
        <v>269</v>
      </c>
      <c r="D11" s="27" t="s">
        <v>270</v>
      </c>
      <c r="E11" s="27" t="s">
        <v>264</v>
      </c>
      <c r="F11" s="28">
        <v>557518</v>
      </c>
      <c r="G11" s="29">
        <v>610779</v>
      </c>
      <c r="H11" s="30">
        <f>(G11-F11)*100/F11</f>
        <v>9.5532341556685161</v>
      </c>
      <c r="I11" s="9"/>
    </row>
    <row r="12" spans="1:9" ht="9" customHeight="1" x14ac:dyDescent="0.2">
      <c r="A12" s="27"/>
      <c r="B12" s="32"/>
      <c r="C12" s="33"/>
      <c r="D12" s="33"/>
      <c r="E12" s="33"/>
      <c r="F12" s="34"/>
      <c r="G12" s="34"/>
      <c r="H12" s="30"/>
      <c r="I12" s="9"/>
    </row>
    <row r="13" spans="1:9" ht="21" customHeight="1" x14ac:dyDescent="0.2">
      <c r="A13" s="232" t="s">
        <v>271</v>
      </c>
      <c r="B13" s="27"/>
      <c r="C13" s="35" t="s">
        <v>272</v>
      </c>
      <c r="D13" s="27" t="s">
        <v>6</v>
      </c>
      <c r="E13" s="24"/>
      <c r="F13" s="36"/>
      <c r="G13" s="36"/>
      <c r="H13" s="30"/>
      <c r="I13" s="9"/>
    </row>
    <row r="14" spans="1:9" ht="15.75" x14ac:dyDescent="0.2">
      <c r="A14" s="233"/>
      <c r="B14" s="27" t="s">
        <v>261</v>
      </c>
      <c r="C14" s="23" t="s">
        <v>262</v>
      </c>
      <c r="D14" s="27" t="s">
        <v>273</v>
      </c>
      <c r="E14" s="27" t="s">
        <v>274</v>
      </c>
      <c r="F14" s="28">
        <v>359305</v>
      </c>
      <c r="G14" s="29">
        <v>355208</v>
      </c>
      <c r="H14" s="30">
        <f>(G14-F14)*100/F14</f>
        <v>-1.140256884819304</v>
      </c>
      <c r="I14" s="9"/>
    </row>
    <row r="15" spans="1:9" ht="15.75" x14ac:dyDescent="0.2">
      <c r="A15" s="233"/>
      <c r="B15" s="27" t="s">
        <v>265</v>
      </c>
      <c r="C15" s="35" t="s">
        <v>275</v>
      </c>
      <c r="D15" s="27" t="s">
        <v>276</v>
      </c>
      <c r="E15" s="27" t="s">
        <v>274</v>
      </c>
      <c r="F15" s="28">
        <v>494685</v>
      </c>
      <c r="G15" s="29">
        <v>479408</v>
      </c>
      <c r="H15" s="30">
        <f>(G15-F15)*100/F15</f>
        <v>-3.0882278621749193</v>
      </c>
      <c r="I15" s="9"/>
    </row>
    <row r="16" spans="1:9" ht="9" customHeight="1" x14ac:dyDescent="0.2">
      <c r="A16" s="27"/>
      <c r="B16" s="37"/>
      <c r="C16" s="38"/>
      <c r="D16" s="38"/>
      <c r="E16" s="38"/>
      <c r="F16" s="39"/>
      <c r="G16" s="39"/>
      <c r="H16" s="30"/>
      <c r="I16" s="9"/>
    </row>
    <row r="17" spans="1:9" ht="20.25" customHeight="1" x14ac:dyDescent="0.2">
      <c r="A17" s="232" t="s">
        <v>277</v>
      </c>
      <c r="B17" s="37"/>
      <c r="C17" s="23" t="s">
        <v>278</v>
      </c>
      <c r="D17" s="38"/>
      <c r="E17" s="38"/>
      <c r="F17" s="39"/>
      <c r="G17" s="39"/>
      <c r="H17" s="30"/>
      <c r="I17" s="9"/>
    </row>
    <row r="18" spans="1:9" ht="15.75" x14ac:dyDescent="0.2">
      <c r="A18" s="233"/>
      <c r="B18" s="27" t="s">
        <v>261</v>
      </c>
      <c r="C18" s="23" t="s">
        <v>279</v>
      </c>
      <c r="D18" s="27" t="s">
        <v>280</v>
      </c>
      <c r="E18" s="27" t="s">
        <v>274</v>
      </c>
      <c r="F18" s="28">
        <v>76225</v>
      </c>
      <c r="G18" s="29">
        <v>75922</v>
      </c>
      <c r="H18" s="30">
        <f>(G18-F18)*100/F18</f>
        <v>-0.39750737946867826</v>
      </c>
      <c r="I18" s="9"/>
    </row>
    <row r="19" spans="1:9" ht="20.25" customHeight="1" x14ac:dyDescent="0.2">
      <c r="A19" s="233"/>
      <c r="B19" s="40" t="s">
        <v>265</v>
      </c>
      <c r="C19" s="41" t="s">
        <v>281</v>
      </c>
      <c r="D19" s="40" t="s">
        <v>282</v>
      </c>
      <c r="E19" s="40" t="s">
        <v>274</v>
      </c>
      <c r="F19" s="42">
        <v>142664</v>
      </c>
      <c r="G19" s="43">
        <v>136800</v>
      </c>
      <c r="H19" s="44">
        <f>(G19-F19)*100/F19</f>
        <v>-4.1103572029383724</v>
      </c>
      <c r="I19" s="9"/>
    </row>
    <row r="20" spans="1:9" ht="15.75" x14ac:dyDescent="0.2">
      <c r="A20" s="234"/>
      <c r="B20" s="27" t="s">
        <v>268</v>
      </c>
      <c r="C20" s="23" t="s">
        <v>269</v>
      </c>
      <c r="D20" s="27" t="s">
        <v>283</v>
      </c>
      <c r="E20" s="27" t="s">
        <v>274</v>
      </c>
      <c r="F20" s="28">
        <v>85433</v>
      </c>
      <c r="G20" s="29">
        <v>84776</v>
      </c>
      <c r="H20" s="30">
        <f>(G20-F20)*100/F20</f>
        <v>-0.76902367937448057</v>
      </c>
      <c r="I20" s="9"/>
    </row>
    <row r="21" spans="1:9" ht="9" customHeight="1" x14ac:dyDescent="0.2">
      <c r="A21" s="27"/>
      <c r="B21" s="22"/>
      <c r="C21" s="45"/>
      <c r="D21" s="45"/>
      <c r="E21" s="45"/>
      <c r="F21" s="46"/>
      <c r="G21" s="46"/>
      <c r="H21" s="47"/>
      <c r="I21" s="9"/>
    </row>
    <row r="22" spans="1:9" ht="22.5" customHeight="1" x14ac:dyDescent="0.2">
      <c r="A22" s="232" t="s">
        <v>284</v>
      </c>
      <c r="B22" s="23"/>
      <c r="C22" s="23" t="s">
        <v>285</v>
      </c>
      <c r="D22" s="24"/>
      <c r="E22" s="25"/>
      <c r="F22" s="48"/>
      <c r="G22" s="48"/>
      <c r="H22" s="30"/>
      <c r="I22" s="9"/>
    </row>
    <row r="23" spans="1:9" ht="15.75" x14ac:dyDescent="0.2">
      <c r="A23" s="233"/>
      <c r="B23" s="27" t="s">
        <v>261</v>
      </c>
      <c r="C23" s="23" t="s">
        <v>286</v>
      </c>
      <c r="D23" s="27" t="s">
        <v>287</v>
      </c>
      <c r="E23" s="27" t="s">
        <v>264</v>
      </c>
      <c r="F23" s="28">
        <v>588185</v>
      </c>
      <c r="G23" s="29">
        <v>658010</v>
      </c>
      <c r="H23" s="30">
        <f>(G23-F23)*100/F23</f>
        <v>11.871264993156915</v>
      </c>
      <c r="I23" s="9"/>
    </row>
    <row r="24" spans="1:9" ht="30" x14ac:dyDescent="0.2">
      <c r="A24" s="233"/>
      <c r="B24" s="27" t="s">
        <v>265</v>
      </c>
      <c r="C24" s="23" t="s">
        <v>288</v>
      </c>
      <c r="D24" s="27" t="s">
        <v>289</v>
      </c>
      <c r="E24" s="27" t="s">
        <v>264</v>
      </c>
      <c r="F24" s="28">
        <v>933259</v>
      </c>
      <c r="G24" s="29">
        <v>975468</v>
      </c>
      <c r="H24" s="30">
        <f>(G24-F24)*100/F24</f>
        <v>4.5227530621188761</v>
      </c>
      <c r="I24" s="9"/>
    </row>
    <row r="25" spans="1:9" ht="15.75" x14ac:dyDescent="0.2">
      <c r="A25" s="234"/>
      <c r="B25" s="27" t="s">
        <v>268</v>
      </c>
      <c r="C25" s="23" t="s">
        <v>269</v>
      </c>
      <c r="D25" s="27" t="s">
        <v>290</v>
      </c>
      <c r="E25" s="27" t="s">
        <v>264</v>
      </c>
      <c r="F25" s="28">
        <v>651193</v>
      </c>
      <c r="G25" s="29">
        <v>721145</v>
      </c>
      <c r="H25" s="30">
        <f>(G25-F25)*100/F25</f>
        <v>10.742130213316175</v>
      </c>
      <c r="I25" s="9"/>
    </row>
    <row r="26" spans="1:9" ht="9" customHeight="1" x14ac:dyDescent="0.2">
      <c r="A26" s="27"/>
      <c r="B26" s="49"/>
      <c r="C26" s="50"/>
      <c r="D26" s="50"/>
      <c r="E26" s="50"/>
      <c r="F26" s="51"/>
      <c r="G26" s="51"/>
      <c r="H26" s="30"/>
      <c r="I26" s="9"/>
    </row>
    <row r="27" spans="1:9" ht="30" x14ac:dyDescent="0.2">
      <c r="A27" s="52" t="s">
        <v>291</v>
      </c>
      <c r="B27" s="53"/>
      <c r="C27" s="23" t="s">
        <v>292</v>
      </c>
      <c r="D27" s="27" t="s">
        <v>15</v>
      </c>
      <c r="E27" s="27" t="s">
        <v>264</v>
      </c>
      <c r="F27" s="28">
        <v>382995</v>
      </c>
      <c r="G27" s="29">
        <v>453741</v>
      </c>
      <c r="H27" s="30">
        <f>(G27-F27)*100/F27</f>
        <v>18.47178161594799</v>
      </c>
      <c r="I27" s="9"/>
    </row>
    <row r="28" spans="1:9" ht="9" customHeight="1" x14ac:dyDescent="0.2">
      <c r="A28" s="27"/>
      <c r="B28" s="49"/>
      <c r="C28" s="50"/>
      <c r="D28" s="50"/>
      <c r="E28" s="50"/>
      <c r="F28" s="51"/>
      <c r="G28" s="51"/>
      <c r="H28" s="30"/>
      <c r="I28" s="9"/>
    </row>
    <row r="29" spans="1:9" ht="15.75" x14ac:dyDescent="0.2">
      <c r="A29" s="232" t="s">
        <v>293</v>
      </c>
      <c r="B29" s="53"/>
      <c r="C29" s="23" t="s">
        <v>294</v>
      </c>
      <c r="D29" s="27" t="s">
        <v>18</v>
      </c>
      <c r="E29" s="27"/>
      <c r="F29" s="28"/>
      <c r="G29" s="28"/>
      <c r="H29" s="30"/>
      <c r="I29" s="9"/>
    </row>
    <row r="30" spans="1:9" ht="30" x14ac:dyDescent="0.2">
      <c r="A30" s="234"/>
      <c r="B30" s="27" t="s">
        <v>261</v>
      </c>
      <c r="C30" s="23" t="s">
        <v>288</v>
      </c>
      <c r="D30" s="27" t="s">
        <v>295</v>
      </c>
      <c r="E30" s="27" t="s">
        <v>296</v>
      </c>
      <c r="F30" s="28">
        <v>52224</v>
      </c>
      <c r="G30" s="29">
        <v>49459</v>
      </c>
      <c r="H30" s="30">
        <f>(G30-F30)*100/F30</f>
        <v>-5.2945006127450984</v>
      </c>
      <c r="I30" s="9"/>
    </row>
    <row r="31" spans="1:9" ht="9" customHeight="1" x14ac:dyDescent="0.2">
      <c r="A31" s="52"/>
      <c r="B31" s="54"/>
      <c r="C31" s="55"/>
      <c r="D31" s="56"/>
      <c r="E31" s="56"/>
      <c r="F31" s="57"/>
      <c r="G31" s="57"/>
      <c r="H31" s="30"/>
      <c r="I31" s="9"/>
    </row>
    <row r="32" spans="1:9" ht="30" x14ac:dyDescent="0.2">
      <c r="A32" s="232" t="s">
        <v>297</v>
      </c>
      <c r="B32" s="54"/>
      <c r="C32" s="55" t="s">
        <v>298</v>
      </c>
      <c r="D32" s="56" t="s">
        <v>21</v>
      </c>
      <c r="E32" s="56"/>
      <c r="F32" s="57"/>
      <c r="G32" s="57"/>
      <c r="H32" s="30"/>
      <c r="I32" s="9"/>
    </row>
    <row r="33" spans="1:9" ht="30" x14ac:dyDescent="0.2">
      <c r="A33" s="234"/>
      <c r="B33" s="27" t="s">
        <v>261</v>
      </c>
      <c r="C33" s="23" t="s">
        <v>288</v>
      </c>
      <c r="D33" s="56" t="s">
        <v>299</v>
      </c>
      <c r="E33" s="56" t="s">
        <v>264</v>
      </c>
      <c r="F33" s="28">
        <v>2392617</v>
      </c>
      <c r="G33" s="29">
        <v>2462025</v>
      </c>
      <c r="H33" s="30">
        <f>(G33-F33)*100/F33</f>
        <v>2.9009239673545744</v>
      </c>
      <c r="I33" s="9"/>
    </row>
    <row r="34" spans="1:9" ht="9" customHeight="1" x14ac:dyDescent="0.2">
      <c r="A34" s="27"/>
      <c r="B34" s="58"/>
      <c r="C34" s="59"/>
      <c r="D34" s="59"/>
      <c r="E34" s="59"/>
      <c r="F34" s="60"/>
      <c r="G34" s="60"/>
      <c r="H34" s="30"/>
      <c r="I34" s="9"/>
    </row>
    <row r="35" spans="1:9" ht="30" x14ac:dyDescent="0.25">
      <c r="A35" s="232" t="s">
        <v>300</v>
      </c>
      <c r="B35" s="53"/>
      <c r="C35" s="23" t="s">
        <v>301</v>
      </c>
      <c r="D35" s="27" t="s">
        <v>24</v>
      </c>
      <c r="E35" s="61"/>
      <c r="F35" s="28"/>
      <c r="G35" s="28"/>
      <c r="H35" s="30"/>
      <c r="I35" s="9"/>
    </row>
    <row r="36" spans="1:9" ht="30" x14ac:dyDescent="0.2">
      <c r="A36" s="234"/>
      <c r="B36" s="27" t="s">
        <v>261</v>
      </c>
      <c r="C36" s="23" t="s">
        <v>288</v>
      </c>
      <c r="D36" s="27" t="s">
        <v>302</v>
      </c>
      <c r="E36" s="27" t="s">
        <v>274</v>
      </c>
      <c r="F36" s="28">
        <v>162163</v>
      </c>
      <c r="G36" s="29">
        <v>156415</v>
      </c>
      <c r="H36" s="30">
        <f>(G36-F36)*100/F36</f>
        <v>-3.544581686327954</v>
      </c>
      <c r="I36" s="9"/>
    </row>
    <row r="37" spans="1:9" ht="9" customHeight="1" x14ac:dyDescent="0.2">
      <c r="A37" s="62"/>
      <c r="B37" s="63"/>
      <c r="C37" s="45"/>
      <c r="D37" s="64"/>
      <c r="E37" s="64"/>
      <c r="F37" s="65"/>
      <c r="G37" s="65"/>
      <c r="H37" s="66"/>
      <c r="I37" s="9"/>
    </row>
    <row r="38" spans="1:9" ht="48" customHeight="1" x14ac:dyDescent="0.2">
      <c r="A38" s="232" t="s">
        <v>303</v>
      </c>
      <c r="B38" s="58"/>
      <c r="C38" s="23" t="s">
        <v>304</v>
      </c>
      <c r="D38" s="27" t="s">
        <v>27</v>
      </c>
      <c r="E38" s="27" t="s">
        <v>305</v>
      </c>
      <c r="F38" s="67"/>
      <c r="G38" s="67"/>
      <c r="H38" s="30"/>
      <c r="I38" s="9"/>
    </row>
    <row r="39" spans="1:9" ht="30" x14ac:dyDescent="0.2">
      <c r="A39" s="233"/>
      <c r="B39" s="31" t="s">
        <v>261</v>
      </c>
      <c r="C39" s="23" t="s">
        <v>306</v>
      </c>
      <c r="D39" s="27" t="s">
        <v>307</v>
      </c>
      <c r="E39" s="27" t="s">
        <v>305</v>
      </c>
      <c r="F39" s="28">
        <v>2343821</v>
      </c>
      <c r="G39" s="29">
        <v>2354729</v>
      </c>
      <c r="H39" s="30">
        <f>(G39-F39)*100/F39</f>
        <v>0.46539390166740546</v>
      </c>
      <c r="I39" s="68"/>
    </row>
    <row r="40" spans="1:9" ht="33.75" customHeight="1" x14ac:dyDescent="0.2">
      <c r="A40" s="233"/>
      <c r="B40" s="31" t="s">
        <v>265</v>
      </c>
      <c r="C40" s="23" t="s">
        <v>308</v>
      </c>
      <c r="D40" s="27" t="s">
        <v>309</v>
      </c>
      <c r="E40" s="27" t="s">
        <v>305</v>
      </c>
      <c r="F40" s="28">
        <v>2309274</v>
      </c>
      <c r="G40" s="29">
        <v>2320182</v>
      </c>
      <c r="H40" s="30">
        <f>(G40-F40)*100/F40</f>
        <v>0.47235624702828682</v>
      </c>
      <c r="I40" s="9"/>
    </row>
    <row r="41" spans="1:9" ht="15.75" x14ac:dyDescent="0.2">
      <c r="A41" s="251" t="s">
        <v>310</v>
      </c>
      <c r="B41" s="53"/>
      <c r="C41" s="23" t="s">
        <v>311</v>
      </c>
      <c r="D41" s="27"/>
      <c r="E41" s="69"/>
      <c r="F41" s="70"/>
      <c r="G41" s="70"/>
      <c r="H41" s="30"/>
      <c r="I41" s="9"/>
    </row>
    <row r="42" spans="1:9" ht="30" x14ac:dyDescent="0.2">
      <c r="A42" s="251"/>
      <c r="B42" s="27"/>
      <c r="C42" s="23" t="s">
        <v>312</v>
      </c>
      <c r="D42" s="27" t="s">
        <v>29</v>
      </c>
      <c r="E42" s="27"/>
      <c r="F42" s="28"/>
      <c r="G42" s="28"/>
      <c r="H42" s="30"/>
      <c r="I42" s="9"/>
    </row>
    <row r="43" spans="1:9" ht="15.75" x14ac:dyDescent="0.2">
      <c r="A43" s="251"/>
      <c r="B43" s="27" t="s">
        <v>261</v>
      </c>
      <c r="C43" s="23" t="s">
        <v>313</v>
      </c>
      <c r="D43" s="27" t="s">
        <v>314</v>
      </c>
      <c r="E43" s="27" t="s">
        <v>315</v>
      </c>
      <c r="F43" s="28">
        <v>258149</v>
      </c>
      <c r="G43" s="29">
        <v>264497</v>
      </c>
      <c r="H43" s="30">
        <f>(G43-F43)*100/F43</f>
        <v>2.4590449701528962</v>
      </c>
      <c r="I43" s="9"/>
    </row>
    <row r="44" spans="1:9" ht="15.75" x14ac:dyDescent="0.2">
      <c r="A44" s="251"/>
      <c r="B44" s="27" t="s">
        <v>265</v>
      </c>
      <c r="C44" s="23" t="s">
        <v>316</v>
      </c>
      <c r="D44" s="27" t="s">
        <v>317</v>
      </c>
      <c r="E44" s="27" t="s">
        <v>315</v>
      </c>
      <c r="F44" s="28">
        <v>293934</v>
      </c>
      <c r="G44" s="29">
        <v>302440</v>
      </c>
      <c r="H44" s="30">
        <f>(G44-F44)*100/F44</f>
        <v>2.8938469180156088</v>
      </c>
      <c r="I44" s="9"/>
    </row>
    <row r="45" spans="1:9" ht="9" customHeight="1" x14ac:dyDescent="0.2">
      <c r="A45" s="22"/>
      <c r="B45" s="24"/>
      <c r="C45" s="25"/>
      <c r="D45" s="25"/>
      <c r="E45" s="25"/>
      <c r="F45" s="36"/>
      <c r="G45" s="36"/>
      <c r="H45" s="30"/>
      <c r="I45" s="9"/>
    </row>
    <row r="46" spans="1:9" ht="15.75" x14ac:dyDescent="0.2">
      <c r="A46" s="251" t="s">
        <v>318</v>
      </c>
      <c r="B46" s="37"/>
      <c r="C46" s="23" t="s">
        <v>319</v>
      </c>
      <c r="D46" s="38"/>
      <c r="E46" s="38"/>
      <c r="F46" s="36"/>
      <c r="G46" s="36"/>
      <c r="H46" s="30"/>
      <c r="I46" s="9"/>
    </row>
    <row r="47" spans="1:9" ht="22.5" customHeight="1" x14ac:dyDescent="0.2">
      <c r="A47" s="251"/>
      <c r="B47" s="27" t="s">
        <v>261</v>
      </c>
      <c r="C47" s="23" t="s">
        <v>279</v>
      </c>
      <c r="D47" s="27" t="s">
        <v>320</v>
      </c>
      <c r="E47" s="27" t="s">
        <v>274</v>
      </c>
      <c r="F47" s="28">
        <v>121906</v>
      </c>
      <c r="G47" s="29">
        <v>122372</v>
      </c>
      <c r="H47" s="30">
        <f>(G47-F47)*100/F47</f>
        <v>0.38226174265417617</v>
      </c>
      <c r="I47" s="9"/>
    </row>
    <row r="48" spans="1:9" ht="23.25" customHeight="1" x14ac:dyDescent="0.2">
      <c r="A48" s="251"/>
      <c r="B48" s="27" t="s">
        <v>265</v>
      </c>
      <c r="C48" s="23" t="s">
        <v>281</v>
      </c>
      <c r="D48" s="27" t="s">
        <v>321</v>
      </c>
      <c r="E48" s="27" t="s">
        <v>274</v>
      </c>
      <c r="F48" s="28">
        <v>188162</v>
      </c>
      <c r="G48" s="29">
        <v>183160</v>
      </c>
      <c r="H48" s="30">
        <f>(G48-F48)*100/F48</f>
        <v>-2.6583475940944505</v>
      </c>
      <c r="I48" s="9"/>
    </row>
    <row r="49" spans="1:9" ht="9" customHeight="1" x14ac:dyDescent="0.2">
      <c r="A49" s="22"/>
      <c r="B49" s="71"/>
      <c r="C49" s="25"/>
      <c r="D49" s="71"/>
      <c r="E49" s="71"/>
      <c r="F49" s="36"/>
      <c r="G49" s="36"/>
      <c r="H49" s="30"/>
      <c r="I49" s="9"/>
    </row>
    <row r="50" spans="1:9" ht="30" x14ac:dyDescent="0.2">
      <c r="A50" s="251" t="s">
        <v>322</v>
      </c>
      <c r="B50" s="71"/>
      <c r="C50" s="25" t="s">
        <v>323</v>
      </c>
      <c r="D50" s="71"/>
      <c r="E50" s="71"/>
      <c r="F50" s="36"/>
      <c r="G50" s="36"/>
      <c r="H50" s="30"/>
      <c r="I50" s="9"/>
    </row>
    <row r="51" spans="1:9" ht="22.5" customHeight="1" x14ac:dyDescent="0.2">
      <c r="A51" s="251"/>
      <c r="B51" s="27" t="s">
        <v>261</v>
      </c>
      <c r="C51" s="25" t="s">
        <v>324</v>
      </c>
      <c r="D51" s="27" t="s">
        <v>325</v>
      </c>
      <c r="E51" s="27" t="s">
        <v>315</v>
      </c>
      <c r="F51" s="28">
        <v>199354</v>
      </c>
      <c r="G51" s="29">
        <v>200778</v>
      </c>
      <c r="H51" s="30">
        <f>(G51-F51)*100/F51</f>
        <v>0.71430721229571514</v>
      </c>
      <c r="I51" s="9"/>
    </row>
    <row r="52" spans="1:9" ht="22.5" customHeight="1" x14ac:dyDescent="0.2">
      <c r="A52" s="251"/>
      <c r="B52" s="27" t="s">
        <v>265</v>
      </c>
      <c r="C52" s="25" t="s">
        <v>326</v>
      </c>
      <c r="D52" s="27" t="s">
        <v>327</v>
      </c>
      <c r="E52" s="27" t="s">
        <v>315</v>
      </c>
      <c r="F52" s="28">
        <v>207628</v>
      </c>
      <c r="G52" s="29">
        <v>209475</v>
      </c>
      <c r="H52" s="30">
        <f>(G52-F52)*100/F52</f>
        <v>0.88957173406284318</v>
      </c>
      <c r="I52" s="9"/>
    </row>
    <row r="53" spans="1:9" ht="9" customHeight="1" x14ac:dyDescent="0.2">
      <c r="A53" s="22"/>
      <c r="B53" s="71"/>
      <c r="C53" s="25"/>
      <c r="D53" s="71"/>
      <c r="E53" s="71"/>
      <c r="F53" s="36"/>
      <c r="G53" s="36"/>
      <c r="H53" s="30"/>
      <c r="I53" s="9"/>
    </row>
    <row r="54" spans="1:9" ht="64.5" customHeight="1" x14ac:dyDescent="0.2">
      <c r="A54" s="251" t="s">
        <v>328</v>
      </c>
      <c r="B54" s="71"/>
      <c r="C54" s="25" t="s">
        <v>329</v>
      </c>
      <c r="D54" s="27" t="s">
        <v>330</v>
      </c>
      <c r="E54" s="71"/>
      <c r="F54" s="36"/>
      <c r="G54" s="36"/>
      <c r="H54" s="30"/>
      <c r="I54" s="72"/>
    </row>
    <row r="55" spans="1:9" ht="20.25" customHeight="1" x14ac:dyDescent="0.2">
      <c r="A55" s="251"/>
      <c r="B55" s="73" t="s">
        <v>261</v>
      </c>
      <c r="C55" s="23" t="s">
        <v>331</v>
      </c>
      <c r="D55" s="27" t="s">
        <v>332</v>
      </c>
      <c r="E55" s="27" t="s">
        <v>305</v>
      </c>
      <c r="F55" s="28">
        <v>1717725</v>
      </c>
      <c r="G55" s="29">
        <v>1710093</v>
      </c>
      <c r="H55" s="30">
        <f>(G55-F55)*100/F55</f>
        <v>-0.44430860585949439</v>
      </c>
      <c r="I55" s="68"/>
    </row>
    <row r="56" spans="1:9" ht="20.25" customHeight="1" x14ac:dyDescent="0.2">
      <c r="A56" s="251"/>
      <c r="B56" s="31" t="s">
        <v>265</v>
      </c>
      <c r="C56" s="23" t="s">
        <v>333</v>
      </c>
      <c r="D56" s="27" t="s">
        <v>334</v>
      </c>
      <c r="E56" s="27" t="s">
        <v>305</v>
      </c>
      <c r="F56" s="28">
        <v>1928809</v>
      </c>
      <c r="G56" s="29">
        <v>1931150</v>
      </c>
      <c r="H56" s="30">
        <f>(G56-F56)*100/F56</f>
        <v>0.12137023417041293</v>
      </c>
      <c r="I56" s="68"/>
    </row>
    <row r="57" spans="1:9" ht="9" customHeight="1" x14ac:dyDescent="0.2">
      <c r="A57" s="22"/>
      <c r="B57" s="71"/>
      <c r="C57" s="25"/>
      <c r="D57" s="71"/>
      <c r="E57" s="71"/>
      <c r="F57" s="36"/>
      <c r="G57" s="36"/>
      <c r="H57" s="30"/>
      <c r="I57" s="9"/>
    </row>
    <row r="58" spans="1:9" ht="30" x14ac:dyDescent="0.2">
      <c r="A58" s="251" t="s">
        <v>335</v>
      </c>
      <c r="B58" s="71"/>
      <c r="C58" s="25" t="s">
        <v>336</v>
      </c>
      <c r="D58" s="27" t="s">
        <v>337</v>
      </c>
      <c r="E58" s="71"/>
      <c r="F58" s="36"/>
      <c r="G58" s="36"/>
      <c r="H58" s="30"/>
    </row>
    <row r="59" spans="1:9" ht="21" customHeight="1" x14ac:dyDescent="0.2">
      <c r="A59" s="251"/>
      <c r="B59" s="73" t="s">
        <v>261</v>
      </c>
      <c r="C59" s="23" t="s">
        <v>331</v>
      </c>
      <c r="D59" s="27" t="s">
        <v>338</v>
      </c>
      <c r="E59" s="56" t="s">
        <v>264</v>
      </c>
      <c r="F59" s="28">
        <v>6109583</v>
      </c>
      <c r="G59" s="29">
        <v>6366616</v>
      </c>
      <c r="H59" s="30">
        <f>(G59-F59)*100/F59</f>
        <v>4.2070465365639524</v>
      </c>
      <c r="I59" s="9"/>
    </row>
    <row r="60" spans="1:9" ht="21" customHeight="1" x14ac:dyDescent="0.2">
      <c r="A60" s="251"/>
      <c r="B60" s="31" t="s">
        <v>265</v>
      </c>
      <c r="C60" s="23" t="s">
        <v>333</v>
      </c>
      <c r="D60" s="27" t="s">
        <v>339</v>
      </c>
      <c r="E60" s="56" t="s">
        <v>264</v>
      </c>
      <c r="F60" s="28">
        <v>6602131</v>
      </c>
      <c r="G60" s="29">
        <v>6885607</v>
      </c>
      <c r="H60" s="30">
        <f>(G60-F60)*100/F60</f>
        <v>4.2937045629661093</v>
      </c>
      <c r="I60" s="9"/>
    </row>
    <row r="61" spans="1:9" customFormat="1" ht="15.75" x14ac:dyDescent="0.25">
      <c r="A61" s="74"/>
      <c r="B61" s="75"/>
      <c r="C61" s="76"/>
      <c r="D61" s="77"/>
      <c r="E61" s="78"/>
      <c r="F61" s="79"/>
      <c r="G61" s="79"/>
      <c r="H61" s="80"/>
      <c r="I61" s="81"/>
    </row>
    <row r="62" spans="1:9" customFormat="1" ht="44.25" customHeight="1" x14ac:dyDescent="0.25">
      <c r="A62" s="252" t="s">
        <v>340</v>
      </c>
      <c r="B62" s="82"/>
      <c r="C62" s="76" t="s">
        <v>341</v>
      </c>
      <c r="D62" s="77" t="s">
        <v>342</v>
      </c>
      <c r="E62" s="82"/>
      <c r="F62" s="83"/>
      <c r="G62" s="83"/>
      <c r="H62" s="80"/>
    </row>
    <row r="63" spans="1:9" customFormat="1" ht="33.75" customHeight="1" x14ac:dyDescent="0.25">
      <c r="A63" s="252"/>
      <c r="B63" s="84" t="s">
        <v>261</v>
      </c>
      <c r="C63" s="85" t="s">
        <v>343</v>
      </c>
      <c r="D63" s="77" t="s">
        <v>344</v>
      </c>
      <c r="E63" s="86" t="s">
        <v>264</v>
      </c>
      <c r="F63" s="29" t="s">
        <v>345</v>
      </c>
      <c r="G63" s="29">
        <v>3731148</v>
      </c>
      <c r="H63" s="80"/>
      <c r="I63" s="81"/>
    </row>
    <row r="64" spans="1:9" customFormat="1" ht="31.5" x14ac:dyDescent="0.25">
      <c r="A64" s="252"/>
      <c r="B64" s="87" t="s">
        <v>265</v>
      </c>
      <c r="C64" s="85" t="s">
        <v>346</v>
      </c>
      <c r="D64" s="77" t="s">
        <v>347</v>
      </c>
      <c r="E64" s="77" t="s">
        <v>264</v>
      </c>
      <c r="F64" s="29" t="s">
        <v>345</v>
      </c>
      <c r="G64" s="29">
        <v>4258538</v>
      </c>
      <c r="H64" s="80"/>
      <c r="I64" s="81"/>
    </row>
    <row r="65" spans="1:9" customFormat="1" ht="15" x14ac:dyDescent="0.25"/>
    <row r="66" spans="1:9" customFormat="1" ht="44.25" customHeight="1" x14ac:dyDescent="0.25">
      <c r="A66" s="252" t="s">
        <v>348</v>
      </c>
      <c r="B66" s="82"/>
      <c r="C66" s="85" t="s">
        <v>349</v>
      </c>
      <c r="D66" s="77" t="s">
        <v>350</v>
      </c>
      <c r="E66" s="82"/>
      <c r="F66" s="83"/>
      <c r="G66" s="83"/>
      <c r="H66" s="80"/>
    </row>
    <row r="67" spans="1:9" customFormat="1" ht="33.75" customHeight="1" x14ac:dyDescent="0.25">
      <c r="A67" s="252"/>
      <c r="B67" s="84" t="s">
        <v>261</v>
      </c>
      <c r="C67" s="85" t="s">
        <v>351</v>
      </c>
      <c r="D67" s="77" t="s">
        <v>352</v>
      </c>
      <c r="E67" s="86" t="s">
        <v>264</v>
      </c>
      <c r="F67" s="29" t="s">
        <v>345</v>
      </c>
      <c r="G67" s="29">
        <v>4912209</v>
      </c>
      <c r="H67" s="80"/>
      <c r="I67" s="81"/>
    </row>
    <row r="68" spans="1:9" customFormat="1" ht="31.5" x14ac:dyDescent="0.25">
      <c r="A68" s="252"/>
      <c r="B68" s="87" t="s">
        <v>265</v>
      </c>
      <c r="C68" s="85" t="s">
        <v>353</v>
      </c>
      <c r="D68" s="77" t="s">
        <v>354</v>
      </c>
      <c r="E68" s="77" t="s">
        <v>264</v>
      </c>
      <c r="F68" s="29" t="s">
        <v>345</v>
      </c>
      <c r="G68" s="29">
        <v>5495219</v>
      </c>
      <c r="H68" s="80"/>
      <c r="I68" s="81"/>
    </row>
    <row r="69" spans="1:9" ht="9" customHeight="1" x14ac:dyDescent="0.2">
      <c r="A69" s="22"/>
      <c r="B69" s="71"/>
      <c r="C69" s="25"/>
      <c r="D69" s="71"/>
      <c r="E69" s="71"/>
      <c r="F69" s="36"/>
      <c r="G69" s="36"/>
      <c r="H69" s="30"/>
      <c r="I69" s="9"/>
    </row>
    <row r="70" spans="1:9" ht="15.75" x14ac:dyDescent="0.2">
      <c r="A70" s="249" t="s">
        <v>355</v>
      </c>
      <c r="B70" s="250"/>
      <c r="C70" s="250"/>
      <c r="D70" s="88"/>
      <c r="E70" s="88"/>
      <c r="F70" s="70"/>
      <c r="G70" s="70"/>
      <c r="H70" s="30"/>
      <c r="I70" s="9"/>
    </row>
    <row r="71" spans="1:9" ht="9" customHeight="1" x14ac:dyDescent="0.2">
      <c r="A71" s="27"/>
      <c r="B71" s="23"/>
      <c r="C71" s="23"/>
      <c r="D71" s="24"/>
      <c r="E71" s="25"/>
      <c r="F71" s="36"/>
      <c r="G71" s="36"/>
      <c r="H71" s="30"/>
      <c r="I71" s="9"/>
    </row>
    <row r="72" spans="1:9" ht="15.75" x14ac:dyDescent="0.2">
      <c r="A72" s="246" t="s">
        <v>259</v>
      </c>
      <c r="B72" s="53"/>
      <c r="C72" s="23" t="s">
        <v>356</v>
      </c>
      <c r="D72" s="24"/>
      <c r="E72" s="25"/>
      <c r="F72" s="36"/>
      <c r="G72" s="36"/>
      <c r="H72" s="30"/>
      <c r="I72" s="9"/>
    </row>
    <row r="73" spans="1:9" ht="9" customHeight="1" x14ac:dyDescent="0.2">
      <c r="A73" s="247"/>
      <c r="B73" s="89"/>
      <c r="C73" s="90"/>
      <c r="D73" s="90"/>
      <c r="E73" s="90"/>
      <c r="F73" s="91"/>
      <c r="G73" s="91"/>
      <c r="H73" s="30"/>
      <c r="I73" s="9"/>
    </row>
    <row r="74" spans="1:9" ht="30" x14ac:dyDescent="0.2">
      <c r="A74" s="247"/>
      <c r="B74" s="27" t="s">
        <v>261</v>
      </c>
      <c r="C74" s="23" t="s">
        <v>357</v>
      </c>
      <c r="D74" s="27" t="s">
        <v>358</v>
      </c>
      <c r="E74" s="27" t="s">
        <v>274</v>
      </c>
      <c r="F74" s="28">
        <v>10579871</v>
      </c>
      <c r="G74" s="28">
        <v>12548087</v>
      </c>
      <c r="H74" s="30">
        <f>(G74-F74)*100/F74</f>
        <v>18.603402631279721</v>
      </c>
      <c r="I74" s="9"/>
    </row>
    <row r="75" spans="1:9" ht="9" customHeight="1" x14ac:dyDescent="0.2">
      <c r="A75" s="247"/>
      <c r="B75" s="22"/>
      <c r="C75" s="45"/>
      <c r="D75" s="45"/>
      <c r="E75" s="45"/>
      <c r="F75" s="46"/>
      <c r="G75" s="28"/>
      <c r="H75" s="30"/>
      <c r="I75" s="9"/>
    </row>
    <row r="76" spans="1:9" ht="30" x14ac:dyDescent="0.2">
      <c r="A76" s="247"/>
      <c r="B76" s="27" t="s">
        <v>265</v>
      </c>
      <c r="C76" s="23" t="s">
        <v>359</v>
      </c>
      <c r="D76" s="27" t="s">
        <v>360</v>
      </c>
      <c r="E76" s="27" t="s">
        <v>274</v>
      </c>
      <c r="F76" s="92">
        <v>13693535</v>
      </c>
      <c r="G76" s="28">
        <v>15872440</v>
      </c>
      <c r="H76" s="30">
        <f>(G76-F76)*100/F76</f>
        <v>15.911924860892384</v>
      </c>
      <c r="I76" s="9"/>
    </row>
    <row r="77" spans="1:9" ht="9" customHeight="1" x14ac:dyDescent="0.2">
      <c r="A77" s="247"/>
      <c r="B77" s="22"/>
      <c r="C77" s="45"/>
      <c r="D77" s="45"/>
      <c r="E77" s="45"/>
      <c r="F77" s="46"/>
      <c r="G77" s="28"/>
      <c r="H77" s="30"/>
      <c r="I77" s="9"/>
    </row>
    <row r="78" spans="1:9" ht="30" x14ac:dyDescent="0.2">
      <c r="A78" s="248"/>
      <c r="B78" s="27" t="s">
        <v>268</v>
      </c>
      <c r="C78" s="23" t="s">
        <v>361</v>
      </c>
      <c r="D78" s="27" t="s">
        <v>362</v>
      </c>
      <c r="E78" s="27" t="s">
        <v>274</v>
      </c>
      <c r="F78" s="92">
        <v>16533311</v>
      </c>
      <c r="G78" s="28">
        <v>19062450</v>
      </c>
      <c r="H78" s="30">
        <f>(G78-F78)*100/F78</f>
        <v>15.297232357148546</v>
      </c>
      <c r="I78" s="9"/>
    </row>
    <row r="79" spans="1:9" ht="9" customHeight="1" x14ac:dyDescent="0.2">
      <c r="A79" s="27"/>
      <c r="B79" s="32"/>
      <c r="C79" s="33"/>
      <c r="D79" s="33"/>
      <c r="E79" s="33"/>
      <c r="F79" s="34"/>
      <c r="G79" s="34"/>
      <c r="H79" s="30"/>
      <c r="I79" s="93"/>
    </row>
    <row r="80" spans="1:9" ht="15.75" x14ac:dyDescent="0.2">
      <c r="A80" s="246" t="s">
        <v>271</v>
      </c>
      <c r="B80" s="23"/>
      <c r="C80" s="23" t="s">
        <v>363</v>
      </c>
      <c r="D80" s="24"/>
      <c r="E80" s="25"/>
      <c r="F80" s="36"/>
      <c r="G80" s="36"/>
      <c r="H80" s="30"/>
      <c r="I80" s="9"/>
    </row>
    <row r="81" spans="1:9" ht="15.75" x14ac:dyDescent="0.2">
      <c r="A81" s="247"/>
      <c r="B81" s="27" t="s">
        <v>261</v>
      </c>
      <c r="C81" s="23" t="s">
        <v>364</v>
      </c>
      <c r="D81" s="27" t="s">
        <v>365</v>
      </c>
      <c r="E81" s="27" t="s">
        <v>274</v>
      </c>
      <c r="F81" s="92">
        <v>1627926</v>
      </c>
      <c r="G81" s="92">
        <v>1736592</v>
      </c>
      <c r="H81" s="30">
        <f>(G81-F81)*100/F81</f>
        <v>6.6751191393220575</v>
      </c>
      <c r="I81" s="9"/>
    </row>
    <row r="82" spans="1:9" ht="15.75" x14ac:dyDescent="0.2">
      <c r="A82" s="247"/>
      <c r="B82" s="27" t="s">
        <v>265</v>
      </c>
      <c r="C82" s="23" t="s">
        <v>366</v>
      </c>
      <c r="D82" s="27" t="s">
        <v>367</v>
      </c>
      <c r="E82" s="27" t="s">
        <v>274</v>
      </c>
      <c r="F82" s="92">
        <v>4681633</v>
      </c>
      <c r="G82" s="92">
        <v>4999806</v>
      </c>
      <c r="H82" s="30">
        <f>(G82-F82)*100/F82</f>
        <v>6.7961969680237644</v>
      </c>
      <c r="I82" s="9"/>
    </row>
    <row r="83" spans="1:9" ht="15.75" x14ac:dyDescent="0.2">
      <c r="A83" s="248"/>
      <c r="B83" s="27" t="s">
        <v>268</v>
      </c>
      <c r="C83" s="23" t="s">
        <v>368</v>
      </c>
      <c r="D83" s="27" t="s">
        <v>369</v>
      </c>
      <c r="E83" s="27" t="s">
        <v>274</v>
      </c>
      <c r="F83" s="92">
        <v>6354713</v>
      </c>
      <c r="G83" s="92">
        <v>6933436</v>
      </c>
      <c r="H83" s="30">
        <f>(G83-F83)*100/F83</f>
        <v>9.1069887813973658</v>
      </c>
      <c r="I83" s="9"/>
    </row>
    <row r="84" spans="1:9" ht="9" customHeight="1" x14ac:dyDescent="0.2">
      <c r="A84" s="56"/>
      <c r="B84" s="32"/>
      <c r="C84" s="33"/>
      <c r="D84" s="33"/>
      <c r="E84" s="33"/>
      <c r="F84" s="34"/>
      <c r="G84" s="34"/>
      <c r="H84" s="30"/>
      <c r="I84" s="93"/>
    </row>
    <row r="85" spans="1:9" ht="35.25" customHeight="1" x14ac:dyDescent="0.2">
      <c r="A85" s="232" t="s">
        <v>277</v>
      </c>
      <c r="B85" s="23"/>
      <c r="C85" s="23" t="s">
        <v>370</v>
      </c>
      <c r="D85" s="24"/>
      <c r="E85" s="25"/>
      <c r="F85" s="36"/>
      <c r="G85" s="36"/>
      <c r="H85" s="30"/>
      <c r="I85" s="9"/>
    </row>
    <row r="86" spans="1:9" ht="18" x14ac:dyDescent="0.2">
      <c r="A86" s="247"/>
      <c r="B86" s="73" t="s">
        <v>261</v>
      </c>
      <c r="C86" s="94" t="s">
        <v>364</v>
      </c>
      <c r="D86" s="73" t="s">
        <v>371</v>
      </c>
      <c r="E86" s="73" t="s">
        <v>274</v>
      </c>
      <c r="F86" s="95">
        <v>4991026</v>
      </c>
      <c r="G86" s="95">
        <v>5122391</v>
      </c>
      <c r="H86" s="30">
        <f>(G86-F86)*100/F86</f>
        <v>2.6320239565973007</v>
      </c>
      <c r="I86" s="96"/>
    </row>
    <row r="87" spans="1:9" ht="15.75" x14ac:dyDescent="0.2">
      <c r="A87" s="247"/>
      <c r="B87" s="27" t="s">
        <v>265</v>
      </c>
      <c r="C87" s="23" t="s">
        <v>366</v>
      </c>
      <c r="D87" s="27" t="s">
        <v>372</v>
      </c>
      <c r="E87" s="27" t="s">
        <v>274</v>
      </c>
      <c r="F87" s="92">
        <v>8453972</v>
      </c>
      <c r="G87" s="92">
        <v>8809363</v>
      </c>
      <c r="H87" s="30">
        <f>(G87-F87)*100/F87</f>
        <v>4.2038345998780215</v>
      </c>
      <c r="I87" s="9"/>
    </row>
    <row r="88" spans="1:9" ht="15.75" x14ac:dyDescent="0.2">
      <c r="A88" s="248"/>
      <c r="B88" s="27" t="s">
        <v>268</v>
      </c>
      <c r="C88" s="23" t="s">
        <v>368</v>
      </c>
      <c r="D88" s="27" t="s">
        <v>373</v>
      </c>
      <c r="E88" s="27" t="s">
        <v>274</v>
      </c>
      <c r="F88" s="92">
        <v>10127052</v>
      </c>
      <c r="G88" s="92">
        <v>10742993</v>
      </c>
      <c r="H88" s="30">
        <f>(G88-F88)*100/F88</f>
        <v>6.0821352551561896</v>
      </c>
      <c r="I88" s="9"/>
    </row>
    <row r="89" spans="1:9" ht="9" customHeight="1" x14ac:dyDescent="0.2">
      <c r="A89" s="27"/>
      <c r="B89" s="22"/>
      <c r="C89" s="45"/>
      <c r="D89" s="45"/>
      <c r="E89" s="45"/>
      <c r="F89" s="46"/>
      <c r="G89" s="46"/>
      <c r="H89" s="30"/>
      <c r="I89" s="93"/>
    </row>
    <row r="90" spans="1:9" ht="30" x14ac:dyDescent="0.2">
      <c r="A90" s="97" t="s">
        <v>284</v>
      </c>
      <c r="B90" s="55"/>
      <c r="C90" s="55" t="s">
        <v>374</v>
      </c>
      <c r="D90" s="56" t="s">
        <v>51</v>
      </c>
      <c r="E90" s="56" t="s">
        <v>274</v>
      </c>
      <c r="F90" s="98">
        <v>807605</v>
      </c>
      <c r="G90" s="98">
        <v>815555</v>
      </c>
      <c r="H90" s="30">
        <f>(G90-F90)*100/F90</f>
        <v>0.98439212238656271</v>
      </c>
      <c r="I90" s="9"/>
    </row>
    <row r="91" spans="1:9" ht="9" customHeight="1" x14ac:dyDescent="0.2">
      <c r="A91" s="27"/>
      <c r="B91" s="24"/>
      <c r="C91" s="25"/>
      <c r="D91" s="25"/>
      <c r="E91" s="25"/>
      <c r="F91" s="36"/>
      <c r="G91" s="36"/>
      <c r="H91" s="30"/>
      <c r="I91" s="9"/>
    </row>
    <row r="92" spans="1:9" ht="30" x14ac:dyDescent="0.2">
      <c r="A92" s="97" t="s">
        <v>291</v>
      </c>
      <c r="B92" s="99"/>
      <c r="C92" s="99" t="s">
        <v>375</v>
      </c>
      <c r="D92" s="100" t="s">
        <v>54</v>
      </c>
      <c r="E92" s="100" t="s">
        <v>274</v>
      </c>
      <c r="F92" s="101">
        <v>460933</v>
      </c>
      <c r="G92" s="101">
        <v>451640</v>
      </c>
      <c r="H92" s="30">
        <f>(G92-F92)*100/F92</f>
        <v>-2.016128157454554</v>
      </c>
      <c r="I92" s="9"/>
    </row>
    <row r="93" spans="1:9" ht="9" customHeight="1" x14ac:dyDescent="0.2">
      <c r="A93" s="102"/>
      <c r="B93" s="24"/>
      <c r="C93" s="25"/>
      <c r="D93" s="25"/>
      <c r="E93" s="25"/>
      <c r="F93" s="36"/>
      <c r="G93" s="36"/>
      <c r="H93" s="30"/>
      <c r="I93" s="9"/>
    </row>
    <row r="94" spans="1:9" ht="20.25" customHeight="1" x14ac:dyDescent="0.2">
      <c r="A94" s="97" t="s">
        <v>293</v>
      </c>
      <c r="B94" s="99"/>
      <c r="C94" s="99" t="s">
        <v>376</v>
      </c>
      <c r="D94" s="100" t="s">
        <v>57</v>
      </c>
      <c r="E94" s="100" t="s">
        <v>274</v>
      </c>
      <c r="F94" s="101">
        <v>524550</v>
      </c>
      <c r="G94" s="101">
        <v>545545</v>
      </c>
      <c r="H94" s="30">
        <f>(G94-F94)*100/F94</f>
        <v>4.0024783147459724</v>
      </c>
      <c r="I94" s="9"/>
    </row>
    <row r="95" spans="1:9" ht="9" customHeight="1" x14ac:dyDescent="0.2">
      <c r="A95" s="102"/>
      <c r="B95" s="24"/>
      <c r="C95" s="25"/>
      <c r="D95" s="25"/>
      <c r="E95" s="25"/>
      <c r="F95" s="36"/>
      <c r="G95" s="36"/>
      <c r="H95" s="30"/>
      <c r="I95" s="9"/>
    </row>
    <row r="96" spans="1:9" ht="15.75" x14ac:dyDescent="0.2">
      <c r="A96" s="246" t="s">
        <v>297</v>
      </c>
      <c r="B96" s="23"/>
      <c r="C96" s="23" t="s">
        <v>377</v>
      </c>
      <c r="D96" s="24"/>
      <c r="E96" s="25"/>
      <c r="F96" s="36"/>
      <c r="G96" s="36"/>
      <c r="H96" s="30"/>
      <c r="I96" s="9"/>
    </row>
    <row r="97" spans="1:9" ht="15.75" x14ac:dyDescent="0.2">
      <c r="A97" s="247"/>
      <c r="B97" s="27" t="s">
        <v>261</v>
      </c>
      <c r="C97" s="23" t="s">
        <v>378</v>
      </c>
      <c r="D97" s="27" t="s">
        <v>379</v>
      </c>
      <c r="E97" s="27" t="s">
        <v>274</v>
      </c>
      <c r="F97" s="92">
        <v>4612946</v>
      </c>
      <c r="G97" s="92">
        <v>4901310</v>
      </c>
      <c r="H97" s="30">
        <f>(G97-F97)*100/F97</f>
        <v>6.2511895868713836</v>
      </c>
      <c r="I97" s="9"/>
    </row>
    <row r="98" spans="1:9" ht="15.75" x14ac:dyDescent="0.2">
      <c r="A98" s="247"/>
      <c r="B98" s="73" t="s">
        <v>265</v>
      </c>
      <c r="C98" s="94" t="s">
        <v>380</v>
      </c>
      <c r="D98" s="73" t="s">
        <v>381</v>
      </c>
      <c r="E98" s="73" t="s">
        <v>274</v>
      </c>
      <c r="F98" s="95">
        <v>4665819</v>
      </c>
      <c r="G98" s="95">
        <v>5282893</v>
      </c>
      <c r="H98" s="30">
        <f>(G98-F98)*100/F98</f>
        <v>13.225416588170265</v>
      </c>
      <c r="I98" s="9"/>
    </row>
    <row r="99" spans="1:9" ht="15.75" x14ac:dyDescent="0.2">
      <c r="A99" s="248"/>
      <c r="B99" s="27" t="s">
        <v>268</v>
      </c>
      <c r="C99" s="23" t="s">
        <v>382</v>
      </c>
      <c r="D99" s="27" t="s">
        <v>383</v>
      </c>
      <c r="E99" s="27" t="s">
        <v>274</v>
      </c>
      <c r="F99" s="92">
        <v>5215262</v>
      </c>
      <c r="G99" s="92">
        <v>5843566</v>
      </c>
      <c r="H99" s="30">
        <f>(G99-F99)*100/F99</f>
        <v>12.047410082178038</v>
      </c>
      <c r="I99" s="9"/>
    </row>
    <row r="100" spans="1:9" ht="9" customHeight="1" x14ac:dyDescent="0.2">
      <c r="A100" s="27"/>
      <c r="B100" s="22"/>
      <c r="C100" s="45"/>
      <c r="D100" s="45"/>
      <c r="E100" s="45"/>
      <c r="F100" s="46"/>
      <c r="G100" s="46"/>
      <c r="H100" s="30"/>
      <c r="I100" s="93"/>
    </row>
    <row r="101" spans="1:9" ht="15.75" x14ac:dyDescent="0.2">
      <c r="A101" s="52" t="s">
        <v>300</v>
      </c>
      <c r="B101" s="55"/>
      <c r="C101" s="55" t="s">
        <v>384</v>
      </c>
      <c r="D101" s="56" t="s">
        <v>63</v>
      </c>
      <c r="E101" s="56" t="s">
        <v>274</v>
      </c>
      <c r="F101" s="98">
        <v>2229685</v>
      </c>
      <c r="G101" s="98">
        <v>2333036</v>
      </c>
      <c r="H101" s="30">
        <f>(G101-F101)*100/F101</f>
        <v>4.635228743073573</v>
      </c>
      <c r="I101" s="9"/>
    </row>
    <row r="102" spans="1:9" ht="8.25" customHeight="1" x14ac:dyDescent="0.2">
      <c r="A102" s="52"/>
      <c r="B102" s="23"/>
      <c r="C102" s="55"/>
      <c r="D102" s="56"/>
      <c r="E102" s="56"/>
      <c r="F102" s="98"/>
      <c r="G102" s="98"/>
      <c r="H102" s="30"/>
      <c r="I102" s="9"/>
    </row>
    <row r="103" spans="1:9" ht="34.5" customHeight="1" x14ac:dyDescent="0.2">
      <c r="A103" s="254" t="s">
        <v>303</v>
      </c>
      <c r="B103" s="73" t="s">
        <v>261</v>
      </c>
      <c r="C103" s="55" t="s">
        <v>385</v>
      </c>
      <c r="D103" s="56" t="s">
        <v>386</v>
      </c>
      <c r="E103" s="56" t="s">
        <v>274</v>
      </c>
      <c r="F103" s="98">
        <v>341602</v>
      </c>
      <c r="G103" s="98">
        <v>358170</v>
      </c>
      <c r="H103" s="30">
        <f t="shared" ref="H103:H104" si="0">(G103-F103)*100/F103</f>
        <v>4.8500886997148731</v>
      </c>
      <c r="I103" s="9"/>
    </row>
    <row r="104" spans="1:9" ht="33.75" customHeight="1" x14ac:dyDescent="0.2">
      <c r="A104" s="254"/>
      <c r="B104" s="73" t="s">
        <v>265</v>
      </c>
      <c r="C104" s="55" t="s">
        <v>387</v>
      </c>
      <c r="D104" s="56" t="s">
        <v>388</v>
      </c>
      <c r="E104" s="56" t="s">
        <v>274</v>
      </c>
      <c r="F104" s="98">
        <v>346060</v>
      </c>
      <c r="G104" s="98">
        <v>362758</v>
      </c>
      <c r="H104" s="30">
        <f t="shared" si="0"/>
        <v>4.825174825174825</v>
      </c>
      <c r="I104" s="9"/>
    </row>
    <row r="105" spans="1:9" ht="9.75" customHeight="1" x14ac:dyDescent="0.2">
      <c r="A105" s="103"/>
      <c r="B105" s="104"/>
      <c r="C105" s="105"/>
      <c r="D105" s="106"/>
      <c r="E105" s="106"/>
      <c r="F105" s="107"/>
      <c r="G105" s="107"/>
      <c r="H105" s="108"/>
      <c r="I105" s="9"/>
    </row>
    <row r="106" spans="1:9" ht="15.75" customHeight="1" x14ac:dyDescent="0.2">
      <c r="A106" s="255" t="s">
        <v>389</v>
      </c>
      <c r="B106" s="256"/>
      <c r="C106" s="256"/>
      <c r="D106" s="109"/>
      <c r="E106" s="109"/>
      <c r="F106" s="110"/>
      <c r="G106" s="110"/>
      <c r="H106" s="111"/>
      <c r="I106" s="9"/>
    </row>
    <row r="107" spans="1:9" ht="9" customHeight="1" x14ac:dyDescent="0.2">
      <c r="A107" s="112"/>
      <c r="B107" s="113"/>
      <c r="C107" s="114"/>
      <c r="D107" s="114"/>
      <c r="E107" s="114"/>
      <c r="F107" s="115"/>
      <c r="G107" s="115"/>
      <c r="H107" s="111"/>
      <c r="I107" s="9"/>
    </row>
    <row r="108" spans="1:9" ht="21" customHeight="1" x14ac:dyDescent="0.2">
      <c r="A108" s="257" t="s">
        <v>259</v>
      </c>
      <c r="B108" s="116"/>
      <c r="C108" s="117" t="s">
        <v>390</v>
      </c>
      <c r="D108" s="118"/>
      <c r="E108" s="118"/>
      <c r="F108" s="119"/>
      <c r="G108" s="119"/>
      <c r="H108" s="111"/>
      <c r="I108" s="9"/>
    </row>
    <row r="109" spans="1:9" ht="15.75" x14ac:dyDescent="0.2">
      <c r="A109" s="258"/>
      <c r="B109" s="120" t="s">
        <v>261</v>
      </c>
      <c r="C109" s="117" t="s">
        <v>391</v>
      </c>
      <c r="D109" s="120" t="s">
        <v>392</v>
      </c>
      <c r="E109" s="120" t="s">
        <v>264</v>
      </c>
      <c r="F109" s="98">
        <v>398339</v>
      </c>
      <c r="G109" s="121">
        <v>421231</v>
      </c>
      <c r="H109" s="122">
        <f>(G109-F109)*100/F109</f>
        <v>5.7468638521460367</v>
      </c>
      <c r="I109" s="9"/>
    </row>
    <row r="110" spans="1:9" ht="15.75" x14ac:dyDescent="0.2">
      <c r="A110" s="259"/>
      <c r="B110" s="123" t="s">
        <v>265</v>
      </c>
      <c r="C110" s="124" t="s">
        <v>393</v>
      </c>
      <c r="D110" s="123" t="s">
        <v>394</v>
      </c>
      <c r="E110" s="123" t="s">
        <v>264</v>
      </c>
      <c r="F110" s="98">
        <v>318076</v>
      </c>
      <c r="G110" s="121">
        <v>336793</v>
      </c>
      <c r="H110" s="122">
        <f>(G110-F110)*100/F110</f>
        <v>5.8844427118047262</v>
      </c>
      <c r="I110" s="9"/>
    </row>
    <row r="111" spans="1:9" ht="9" customHeight="1" x14ac:dyDescent="0.2">
      <c r="A111" s="112"/>
      <c r="B111" s="113"/>
      <c r="C111" s="114"/>
      <c r="D111" s="114"/>
      <c r="E111" s="114"/>
      <c r="F111" s="98"/>
      <c r="G111" s="121"/>
      <c r="H111" s="98"/>
      <c r="I111" s="9"/>
    </row>
    <row r="112" spans="1:9" ht="15.75" x14ac:dyDescent="0.2">
      <c r="A112" s="125" t="s">
        <v>271</v>
      </c>
      <c r="B112" s="126"/>
      <c r="C112" s="126" t="s">
        <v>395</v>
      </c>
      <c r="D112" s="127" t="s">
        <v>73</v>
      </c>
      <c r="E112" s="127" t="s">
        <v>274</v>
      </c>
      <c r="F112" s="98">
        <v>50925</v>
      </c>
      <c r="G112" s="121">
        <v>50718</v>
      </c>
      <c r="H112" s="122">
        <f>(G112-F112)*100/F112</f>
        <v>-0.40648011782032401</v>
      </c>
      <c r="I112" s="9"/>
    </row>
    <row r="113" spans="1:9" ht="9" customHeight="1" x14ac:dyDescent="0.2">
      <c r="A113" s="123"/>
      <c r="B113" s="113"/>
      <c r="C113" s="114"/>
      <c r="D113" s="114"/>
      <c r="E113" s="114"/>
      <c r="F113" s="98"/>
      <c r="G113" s="98"/>
      <c r="H113" s="98"/>
      <c r="I113" s="93"/>
    </row>
    <row r="114" spans="1:9" ht="38.25" customHeight="1" x14ac:dyDescent="0.2">
      <c r="A114" s="255" t="s">
        <v>396</v>
      </c>
      <c r="B114" s="256"/>
      <c r="C114" s="256"/>
      <c r="D114" s="109"/>
      <c r="E114" s="109"/>
      <c r="F114" s="98"/>
      <c r="G114" s="98"/>
      <c r="H114" s="98"/>
      <c r="I114" s="9"/>
    </row>
    <row r="115" spans="1:9" ht="9" customHeight="1" x14ac:dyDescent="0.2">
      <c r="A115" s="128"/>
      <c r="B115" s="129"/>
      <c r="C115" s="109"/>
      <c r="D115" s="109"/>
      <c r="E115" s="109"/>
      <c r="F115" s="98"/>
      <c r="G115" s="98"/>
      <c r="H115" s="98"/>
      <c r="I115" s="9"/>
    </row>
    <row r="116" spans="1:9" ht="15.75" x14ac:dyDescent="0.2">
      <c r="A116" s="257" t="s">
        <v>259</v>
      </c>
      <c r="B116" s="130"/>
      <c r="C116" s="117" t="s">
        <v>397</v>
      </c>
      <c r="D116" s="131"/>
      <c r="E116" s="131"/>
      <c r="F116" s="98"/>
      <c r="G116" s="98"/>
      <c r="H116" s="98"/>
      <c r="I116" s="9"/>
    </row>
    <row r="117" spans="1:9" ht="15.75" x14ac:dyDescent="0.2">
      <c r="A117" s="258"/>
      <c r="B117" s="120" t="s">
        <v>261</v>
      </c>
      <c r="C117" s="117" t="s">
        <v>398</v>
      </c>
      <c r="D117" s="120" t="s">
        <v>399</v>
      </c>
      <c r="E117" s="120" t="s">
        <v>264</v>
      </c>
      <c r="F117" s="98">
        <v>737634</v>
      </c>
      <c r="G117" s="121">
        <v>742474</v>
      </c>
      <c r="H117" s="122">
        <f>(G117-F117)*100/F117</f>
        <v>0.65615196696464639</v>
      </c>
      <c r="I117" s="9"/>
    </row>
    <row r="118" spans="1:9" ht="15.75" x14ac:dyDescent="0.2">
      <c r="A118" s="259"/>
      <c r="B118" s="112" t="s">
        <v>265</v>
      </c>
      <c r="C118" s="132" t="s">
        <v>269</v>
      </c>
      <c r="D118" s="123" t="s">
        <v>400</v>
      </c>
      <c r="E118" s="123" t="s">
        <v>264</v>
      </c>
      <c r="F118" s="98">
        <v>474843</v>
      </c>
      <c r="G118" s="121">
        <v>507754</v>
      </c>
      <c r="H118" s="122">
        <f>(G118-F118)*100/F118</f>
        <v>6.9309224312035767</v>
      </c>
      <c r="I118" s="9"/>
    </row>
    <row r="119" spans="1:9" ht="9.75" customHeight="1" x14ac:dyDescent="0.2">
      <c r="A119" s="133"/>
      <c r="B119" s="112"/>
      <c r="C119" s="124"/>
      <c r="D119" s="123"/>
      <c r="E119" s="123"/>
      <c r="F119" s="98"/>
      <c r="G119" s="121"/>
      <c r="H119" s="98"/>
      <c r="I119" s="9"/>
    </row>
    <row r="120" spans="1:9" ht="15.75" x14ac:dyDescent="0.2">
      <c r="A120" s="125" t="s">
        <v>271</v>
      </c>
      <c r="B120" s="112" t="s">
        <v>265</v>
      </c>
      <c r="C120" s="132" t="s">
        <v>401</v>
      </c>
      <c r="D120" s="112" t="s">
        <v>402</v>
      </c>
      <c r="E120" s="112" t="s">
        <v>296</v>
      </c>
      <c r="F120" s="98">
        <v>42418</v>
      </c>
      <c r="G120" s="121">
        <v>40041</v>
      </c>
      <c r="H120" s="122">
        <f>(G120-F120)*100/F120</f>
        <v>-5.6037531236739122</v>
      </c>
      <c r="I120" s="9"/>
    </row>
    <row r="121" spans="1:9" ht="15.75" x14ac:dyDescent="0.2">
      <c r="A121" s="257" t="s">
        <v>277</v>
      </c>
      <c r="B121" s="112" t="s">
        <v>268</v>
      </c>
      <c r="C121" s="132" t="s">
        <v>403</v>
      </c>
      <c r="D121" s="112" t="s">
        <v>404</v>
      </c>
      <c r="E121" s="123"/>
      <c r="F121" s="98"/>
      <c r="G121" s="98"/>
      <c r="H121" s="98"/>
      <c r="I121" s="9"/>
    </row>
    <row r="122" spans="1:9" ht="39" customHeight="1" x14ac:dyDescent="0.2">
      <c r="A122" s="258"/>
      <c r="B122" s="112" t="s">
        <v>405</v>
      </c>
      <c r="C122" s="132" t="s">
        <v>406</v>
      </c>
      <c r="D122" s="112"/>
      <c r="E122" s="123"/>
      <c r="F122" s="98"/>
      <c r="G122" s="98"/>
      <c r="H122" s="98"/>
      <c r="I122" s="9"/>
    </row>
    <row r="123" spans="1:9" ht="24" customHeight="1" x14ac:dyDescent="0.2">
      <c r="A123" s="258"/>
      <c r="B123" s="120" t="s">
        <v>261</v>
      </c>
      <c r="C123" s="132" t="s">
        <v>407</v>
      </c>
      <c r="D123" s="112" t="s">
        <v>408</v>
      </c>
      <c r="E123" s="123" t="s">
        <v>264</v>
      </c>
      <c r="F123" s="98">
        <v>2096624</v>
      </c>
      <c r="G123" s="121">
        <v>2083109</v>
      </c>
      <c r="H123" s="122">
        <f>(G123-F123)*100/F123</f>
        <v>-0.64460771220781599</v>
      </c>
      <c r="I123" s="9"/>
    </row>
    <row r="124" spans="1:9" ht="24" customHeight="1" x14ac:dyDescent="0.2">
      <c r="A124" s="258"/>
      <c r="B124" s="112" t="s">
        <v>265</v>
      </c>
      <c r="C124" s="132" t="s">
        <v>409</v>
      </c>
      <c r="D124" s="112" t="s">
        <v>410</v>
      </c>
      <c r="E124" s="123" t="s">
        <v>264</v>
      </c>
      <c r="F124" s="98">
        <v>2354393</v>
      </c>
      <c r="G124" s="121">
        <v>2358655</v>
      </c>
      <c r="H124" s="122">
        <f>(G124-F124)*100/F124</f>
        <v>0.18102330409579029</v>
      </c>
      <c r="I124" s="9"/>
    </row>
    <row r="125" spans="1:9" ht="19.5" customHeight="1" x14ac:dyDescent="0.2">
      <c r="A125" s="258"/>
      <c r="B125" s="112" t="s">
        <v>411</v>
      </c>
      <c r="C125" s="132" t="s">
        <v>412</v>
      </c>
      <c r="D125" s="112"/>
      <c r="E125" s="123"/>
      <c r="F125" s="98"/>
      <c r="G125" s="98"/>
      <c r="H125" s="98"/>
      <c r="I125" s="9"/>
    </row>
    <row r="126" spans="1:9" ht="25.5" customHeight="1" x14ac:dyDescent="0.2">
      <c r="A126" s="258"/>
      <c r="B126" s="120" t="s">
        <v>261</v>
      </c>
      <c r="C126" s="132" t="s">
        <v>407</v>
      </c>
      <c r="D126" s="112" t="s">
        <v>413</v>
      </c>
      <c r="E126" s="123" t="s">
        <v>264</v>
      </c>
      <c r="F126" s="134">
        <v>1208079</v>
      </c>
      <c r="G126" s="134">
        <v>1261859</v>
      </c>
      <c r="H126" s="111">
        <f>(G126-F126)*100/F126</f>
        <v>4.4516956258655274</v>
      </c>
      <c r="I126" s="9"/>
    </row>
    <row r="127" spans="1:9" ht="25.5" customHeight="1" x14ac:dyDescent="0.2">
      <c r="A127" s="259"/>
      <c r="B127" s="112" t="s">
        <v>265</v>
      </c>
      <c r="C127" s="132" t="s">
        <v>409</v>
      </c>
      <c r="D127" s="112" t="s">
        <v>414</v>
      </c>
      <c r="E127" s="123" t="s">
        <v>264</v>
      </c>
      <c r="F127" s="134">
        <v>1466800</v>
      </c>
      <c r="G127" s="134">
        <v>1538385</v>
      </c>
      <c r="H127" s="111">
        <f>(G127-F127)*100/F127</f>
        <v>4.8803517862012544</v>
      </c>
      <c r="I127" s="9"/>
    </row>
    <row r="128" spans="1:9" ht="30" x14ac:dyDescent="0.2">
      <c r="A128" s="125" t="s">
        <v>284</v>
      </c>
      <c r="B128" s="112" t="s">
        <v>415</v>
      </c>
      <c r="C128" s="132" t="s">
        <v>416</v>
      </c>
      <c r="D128" s="112" t="s">
        <v>417</v>
      </c>
      <c r="E128" s="123" t="s">
        <v>264</v>
      </c>
      <c r="F128" s="134">
        <v>299414</v>
      </c>
      <c r="G128" s="134">
        <v>351697</v>
      </c>
      <c r="H128" s="111">
        <f>(G128-F128)*100/F128</f>
        <v>17.461775334486699</v>
      </c>
      <c r="I128" s="9"/>
    </row>
    <row r="129" spans="1:9" ht="30" x14ac:dyDescent="0.2">
      <c r="A129" s="125" t="s">
        <v>291</v>
      </c>
      <c r="B129" s="123" t="s">
        <v>418</v>
      </c>
      <c r="C129" s="124" t="s">
        <v>419</v>
      </c>
      <c r="D129" s="123" t="s">
        <v>420</v>
      </c>
      <c r="E129" s="112" t="s">
        <v>264</v>
      </c>
      <c r="F129" s="135">
        <v>210341</v>
      </c>
      <c r="G129" s="135">
        <v>242931</v>
      </c>
      <c r="H129" s="111">
        <f>(G129-F129)*100/F129</f>
        <v>15.493888495348029</v>
      </c>
      <c r="I129" s="9"/>
    </row>
    <row r="130" spans="1:9" ht="30" x14ac:dyDescent="0.2">
      <c r="A130" s="125" t="s">
        <v>293</v>
      </c>
      <c r="B130" s="136" t="s">
        <v>421</v>
      </c>
      <c r="C130" s="132" t="s">
        <v>422</v>
      </c>
      <c r="D130" s="112" t="s">
        <v>423</v>
      </c>
      <c r="E130" s="112" t="s">
        <v>264</v>
      </c>
      <c r="F130" s="134">
        <v>3093223</v>
      </c>
      <c r="G130" s="134">
        <v>3115857</v>
      </c>
      <c r="H130" s="111">
        <f>(G130-F130)*100/F130</f>
        <v>0.73172868558134996</v>
      </c>
      <c r="I130" s="9"/>
    </row>
    <row r="131" spans="1:9" ht="9" customHeight="1" x14ac:dyDescent="0.2">
      <c r="A131" s="112"/>
      <c r="B131" s="113"/>
      <c r="C131" s="114"/>
      <c r="D131" s="114"/>
      <c r="E131" s="114"/>
      <c r="F131" s="115"/>
      <c r="G131" s="115"/>
      <c r="H131" s="111"/>
      <c r="I131" s="9"/>
    </row>
    <row r="132" spans="1:9" ht="24" customHeight="1" x14ac:dyDescent="0.2">
      <c r="A132" s="253" t="s">
        <v>297</v>
      </c>
      <c r="B132" s="132"/>
      <c r="C132" s="132" t="s">
        <v>424</v>
      </c>
      <c r="D132" s="118"/>
      <c r="E132" s="118"/>
      <c r="F132" s="119"/>
      <c r="G132" s="119"/>
      <c r="H132" s="111"/>
      <c r="I132" s="9"/>
    </row>
    <row r="133" spans="1:9" ht="21.75" customHeight="1" x14ac:dyDescent="0.2">
      <c r="A133" s="253"/>
      <c r="B133" s="112" t="s">
        <v>261</v>
      </c>
      <c r="C133" s="132" t="s">
        <v>425</v>
      </c>
      <c r="D133" s="120" t="s">
        <v>426</v>
      </c>
      <c r="E133" s="120" t="s">
        <v>274</v>
      </c>
      <c r="F133" s="137">
        <v>115307</v>
      </c>
      <c r="G133" s="137">
        <v>110550</v>
      </c>
      <c r="H133" s="111">
        <f>(G133-F133)*100/F133</f>
        <v>-4.1255084253341083</v>
      </c>
      <c r="I133" s="9"/>
    </row>
    <row r="134" spans="1:9" ht="21.75" customHeight="1" x14ac:dyDescent="0.2">
      <c r="A134" s="253"/>
      <c r="B134" s="112" t="s">
        <v>265</v>
      </c>
      <c r="C134" s="132" t="s">
        <v>269</v>
      </c>
      <c r="D134" s="120" t="s">
        <v>427</v>
      </c>
      <c r="E134" s="120" t="s">
        <v>274</v>
      </c>
      <c r="F134" s="134">
        <v>71217</v>
      </c>
      <c r="G134" s="134">
        <v>71167</v>
      </c>
      <c r="H134" s="111">
        <f>(G134-F134)*100/F134</f>
        <v>-7.0207955965570015E-2</v>
      </c>
      <c r="I134" s="9"/>
    </row>
    <row r="135" spans="1:9" ht="9" customHeight="1" x14ac:dyDescent="0.2">
      <c r="A135" s="138"/>
      <c r="B135" s="139"/>
      <c r="C135" s="140"/>
      <c r="D135" s="141"/>
      <c r="E135" s="141"/>
      <c r="F135" s="142"/>
      <c r="G135" s="142"/>
      <c r="H135" s="143"/>
      <c r="I135" s="9"/>
    </row>
    <row r="136" spans="1:9" ht="30" x14ac:dyDescent="0.2">
      <c r="A136" s="253" t="s">
        <v>300</v>
      </c>
      <c r="B136" s="132"/>
      <c r="C136" s="132" t="s">
        <v>428</v>
      </c>
      <c r="D136" s="132"/>
      <c r="E136" s="132"/>
      <c r="F136" s="144"/>
      <c r="G136" s="144"/>
      <c r="H136" s="111"/>
      <c r="I136" s="9"/>
    </row>
    <row r="137" spans="1:9" ht="20.25" customHeight="1" x14ac:dyDescent="0.2">
      <c r="A137" s="253"/>
      <c r="B137" s="112" t="s">
        <v>261</v>
      </c>
      <c r="C137" s="132" t="s">
        <v>391</v>
      </c>
      <c r="D137" s="112" t="s">
        <v>429</v>
      </c>
      <c r="E137" s="112" t="s">
        <v>264</v>
      </c>
      <c r="F137" s="134">
        <v>552582</v>
      </c>
      <c r="G137" s="134">
        <v>569488</v>
      </c>
      <c r="H137" s="111">
        <f>(G137-F137)*100/F137</f>
        <v>3.0594554292394611</v>
      </c>
      <c r="I137" s="9"/>
    </row>
    <row r="138" spans="1:9" ht="20.25" customHeight="1" x14ac:dyDescent="0.2">
      <c r="A138" s="253"/>
      <c r="B138" s="112" t="s">
        <v>265</v>
      </c>
      <c r="C138" s="132" t="s">
        <v>430</v>
      </c>
      <c r="D138" s="112" t="s">
        <v>431</v>
      </c>
      <c r="E138" s="112" t="s">
        <v>264</v>
      </c>
      <c r="F138" s="134">
        <v>481548</v>
      </c>
      <c r="G138" s="134">
        <v>485050</v>
      </c>
      <c r="H138" s="111">
        <f>(G138-F138)*100/F138</f>
        <v>0.72723799081296159</v>
      </c>
      <c r="I138" s="9"/>
    </row>
    <row r="139" spans="1:9" ht="9" customHeight="1" x14ac:dyDescent="0.2">
      <c r="A139" s="112"/>
      <c r="B139" s="145"/>
      <c r="C139" s="140"/>
      <c r="D139" s="140"/>
      <c r="E139" s="140"/>
      <c r="F139" s="146"/>
      <c r="G139" s="146"/>
      <c r="H139" s="111"/>
      <c r="I139" s="9"/>
    </row>
    <row r="140" spans="1:9" ht="30" x14ac:dyDescent="0.2">
      <c r="A140" s="125" t="s">
        <v>303</v>
      </c>
      <c r="B140" s="132"/>
      <c r="C140" s="132" t="s">
        <v>432</v>
      </c>
      <c r="D140" s="112" t="s">
        <v>100</v>
      </c>
      <c r="E140" s="112" t="s">
        <v>274</v>
      </c>
      <c r="F140" s="134">
        <v>84631</v>
      </c>
      <c r="G140" s="134">
        <v>81899</v>
      </c>
      <c r="H140" s="111">
        <f>(G140-F140)*100/F140</f>
        <v>-3.2281315357256797</v>
      </c>
      <c r="I140" s="9"/>
    </row>
    <row r="141" spans="1:9" ht="9" customHeight="1" x14ac:dyDescent="0.2">
      <c r="A141" s="125"/>
      <c r="B141" s="132"/>
      <c r="C141" s="132"/>
      <c r="D141" s="112"/>
      <c r="E141" s="112"/>
      <c r="F141" s="134"/>
      <c r="G141" s="134"/>
      <c r="H141" s="111"/>
      <c r="I141" s="9"/>
    </row>
    <row r="142" spans="1:9" ht="15.75" x14ac:dyDescent="0.2">
      <c r="A142" s="257" t="s">
        <v>310</v>
      </c>
      <c r="B142" s="132"/>
      <c r="C142" s="132" t="s">
        <v>433</v>
      </c>
      <c r="D142" s="112"/>
      <c r="E142" s="112"/>
      <c r="F142" s="134"/>
      <c r="G142" s="134"/>
      <c r="H142" s="111"/>
      <c r="I142" s="9"/>
    </row>
    <row r="143" spans="1:9" ht="15.75" x14ac:dyDescent="0.2">
      <c r="A143" s="258"/>
      <c r="B143" s="112" t="s">
        <v>405</v>
      </c>
      <c r="C143" s="132" t="s">
        <v>269</v>
      </c>
      <c r="D143" s="112"/>
      <c r="E143" s="112"/>
      <c r="F143" s="134"/>
      <c r="G143" s="134"/>
      <c r="H143" s="111"/>
      <c r="I143" s="9"/>
    </row>
    <row r="144" spans="1:9" ht="15.75" x14ac:dyDescent="0.2">
      <c r="A144" s="258"/>
      <c r="B144" s="112" t="s">
        <v>261</v>
      </c>
      <c r="C144" s="132" t="s">
        <v>434</v>
      </c>
      <c r="D144" s="112" t="s">
        <v>435</v>
      </c>
      <c r="E144" s="112" t="s">
        <v>264</v>
      </c>
      <c r="F144" s="134">
        <v>551310</v>
      </c>
      <c r="G144" s="134">
        <v>604799</v>
      </c>
      <c r="H144" s="111">
        <f>(G144-F144)*100/F144</f>
        <v>9.7021639368050643</v>
      </c>
      <c r="I144" s="9"/>
    </row>
    <row r="145" spans="1:9" ht="15.75" x14ac:dyDescent="0.2">
      <c r="A145" s="259"/>
      <c r="B145" s="112" t="s">
        <v>265</v>
      </c>
      <c r="C145" s="132" t="s">
        <v>436</v>
      </c>
      <c r="D145" s="112" t="s">
        <v>437</v>
      </c>
      <c r="E145" s="112" t="s">
        <v>264</v>
      </c>
      <c r="F145" s="134">
        <v>643728</v>
      </c>
      <c r="G145" s="134">
        <v>713802</v>
      </c>
      <c r="H145" s="111">
        <f>(G145-F145)*100/F145</f>
        <v>10.885653567966594</v>
      </c>
      <c r="I145" s="9"/>
    </row>
    <row r="146" spans="1:9" ht="9" customHeight="1" x14ac:dyDescent="0.2">
      <c r="A146" s="133"/>
      <c r="B146" s="112"/>
      <c r="C146" s="132"/>
      <c r="D146" s="112"/>
      <c r="E146" s="112"/>
      <c r="F146" s="134"/>
      <c r="G146" s="134"/>
      <c r="H146" s="111"/>
      <c r="I146" s="9"/>
    </row>
    <row r="147" spans="1:9" ht="15.75" x14ac:dyDescent="0.2">
      <c r="A147" s="257" t="s">
        <v>318</v>
      </c>
      <c r="B147" s="132"/>
      <c r="C147" s="132" t="s">
        <v>438</v>
      </c>
      <c r="D147" s="112"/>
      <c r="E147" s="112"/>
      <c r="F147" s="134"/>
      <c r="G147" s="134"/>
      <c r="H147" s="111"/>
      <c r="I147" s="9"/>
    </row>
    <row r="148" spans="1:9" ht="15.75" x14ac:dyDescent="0.2">
      <c r="A148" s="258"/>
      <c r="B148" s="112" t="s">
        <v>261</v>
      </c>
      <c r="C148" s="132" t="s">
        <v>439</v>
      </c>
      <c r="D148" s="112" t="s">
        <v>440</v>
      </c>
      <c r="E148" s="112" t="s">
        <v>264</v>
      </c>
      <c r="F148" s="134">
        <v>888764</v>
      </c>
      <c r="G148" s="134">
        <v>908946</v>
      </c>
      <c r="H148" s="111">
        <f>(G148-F148)*100/F148</f>
        <v>2.2707940465635423</v>
      </c>
      <c r="I148" s="9"/>
    </row>
    <row r="149" spans="1:9" ht="15.75" x14ac:dyDescent="0.2">
      <c r="A149" s="259"/>
      <c r="B149" s="112" t="s">
        <v>265</v>
      </c>
      <c r="C149" s="132" t="s">
        <v>441</v>
      </c>
      <c r="D149" s="112" t="s">
        <v>442</v>
      </c>
      <c r="E149" s="112" t="s">
        <v>264</v>
      </c>
      <c r="F149" s="134">
        <v>981181</v>
      </c>
      <c r="G149" s="134">
        <v>1017948</v>
      </c>
      <c r="H149" s="111">
        <f>(G149-F149)*100/F149</f>
        <v>3.7472189127184485</v>
      </c>
      <c r="I149" s="9"/>
    </row>
    <row r="150" spans="1:9" ht="30" x14ac:dyDescent="0.2">
      <c r="A150" s="125" t="s">
        <v>322</v>
      </c>
      <c r="B150" s="132"/>
      <c r="C150" s="132" t="s">
        <v>443</v>
      </c>
      <c r="D150" s="112" t="s">
        <v>121</v>
      </c>
      <c r="E150" s="112" t="s">
        <v>296</v>
      </c>
      <c r="F150" s="134">
        <v>48134</v>
      </c>
      <c r="G150" s="134">
        <v>45327</v>
      </c>
      <c r="H150" s="111">
        <f>(G150-F150)*100/F150</f>
        <v>-5.8316366809323972</v>
      </c>
      <c r="I150" s="9"/>
    </row>
    <row r="151" spans="1:9" ht="63" customHeight="1" x14ac:dyDescent="0.2">
      <c r="A151" s="257" t="s">
        <v>328</v>
      </c>
      <c r="B151" s="132"/>
      <c r="C151" s="132" t="s">
        <v>444</v>
      </c>
      <c r="D151" s="112" t="s">
        <v>128</v>
      </c>
      <c r="E151" s="112"/>
      <c r="F151" s="134"/>
      <c r="G151" s="134"/>
      <c r="H151" s="111"/>
      <c r="I151" s="9"/>
    </row>
    <row r="152" spans="1:9" ht="30" x14ac:dyDescent="0.2">
      <c r="A152" s="258"/>
      <c r="B152" s="147" t="s">
        <v>405</v>
      </c>
      <c r="C152" s="132" t="s">
        <v>445</v>
      </c>
      <c r="D152" s="112" t="s">
        <v>446</v>
      </c>
      <c r="E152" s="112" t="s">
        <v>305</v>
      </c>
      <c r="F152" s="134">
        <v>1520938</v>
      </c>
      <c r="G152" s="134">
        <v>1724498</v>
      </c>
      <c r="H152" s="111">
        <f>(G152-F152)*100/F152</f>
        <v>13.383846021336833</v>
      </c>
      <c r="I152" s="148"/>
    </row>
    <row r="153" spans="1:9" ht="30" x14ac:dyDescent="0.2">
      <c r="A153" s="259"/>
      <c r="B153" s="147" t="s">
        <v>411</v>
      </c>
      <c r="C153" s="132" t="s">
        <v>447</v>
      </c>
      <c r="D153" s="112" t="s">
        <v>448</v>
      </c>
      <c r="E153" s="112" t="s">
        <v>305</v>
      </c>
      <c r="F153" s="134">
        <v>1485923</v>
      </c>
      <c r="G153" s="134">
        <v>1689482</v>
      </c>
      <c r="H153" s="111">
        <f>(G153-F153)*100/F153</f>
        <v>13.699162069636179</v>
      </c>
      <c r="I153" s="9"/>
    </row>
    <row r="154" spans="1:9" ht="9" customHeight="1" x14ac:dyDescent="0.2">
      <c r="A154" s="149"/>
      <c r="B154" s="112"/>
      <c r="C154" s="132"/>
      <c r="D154" s="112"/>
      <c r="E154" s="112"/>
      <c r="F154" s="134"/>
      <c r="G154" s="134"/>
      <c r="H154" s="111"/>
      <c r="I154" s="9"/>
    </row>
    <row r="155" spans="1:9" ht="33" customHeight="1" x14ac:dyDescent="0.2">
      <c r="A155" s="253" t="s">
        <v>335</v>
      </c>
      <c r="B155" s="132"/>
      <c r="C155" s="132" t="s">
        <v>449</v>
      </c>
      <c r="D155" s="112"/>
      <c r="E155" s="112"/>
      <c r="F155" s="134"/>
      <c r="G155" s="134"/>
      <c r="H155" s="111"/>
      <c r="I155" s="9"/>
    </row>
    <row r="156" spans="1:9" ht="15.75" x14ac:dyDescent="0.2">
      <c r="A156" s="253"/>
      <c r="B156" s="112" t="s">
        <v>261</v>
      </c>
      <c r="C156" s="132" t="s">
        <v>450</v>
      </c>
      <c r="D156" s="112" t="s">
        <v>451</v>
      </c>
      <c r="E156" s="112" t="s">
        <v>264</v>
      </c>
      <c r="F156" s="134">
        <v>2136979</v>
      </c>
      <c r="G156" s="134">
        <v>2178637</v>
      </c>
      <c r="H156" s="111">
        <f>(G156-F156)*100/F156</f>
        <v>1.9493874296378204</v>
      </c>
      <c r="I156" s="9"/>
    </row>
    <row r="157" spans="1:9" ht="15.75" x14ac:dyDescent="0.2">
      <c r="A157" s="253"/>
      <c r="B157" s="112" t="s">
        <v>265</v>
      </c>
      <c r="C157" s="132" t="s">
        <v>452</v>
      </c>
      <c r="D157" s="112" t="s">
        <v>453</v>
      </c>
      <c r="E157" s="112" t="s">
        <v>264</v>
      </c>
      <c r="F157" s="134">
        <v>3096555</v>
      </c>
      <c r="G157" s="134">
        <v>3194710</v>
      </c>
      <c r="H157" s="111">
        <f>(G157-F157)*100/F157</f>
        <v>3.1698129049863479</v>
      </c>
      <c r="I157" s="9"/>
    </row>
    <row r="158" spans="1:9" ht="15.75" x14ac:dyDescent="0.2">
      <c r="A158" s="257" t="s">
        <v>340</v>
      </c>
      <c r="B158" s="132"/>
      <c r="C158" s="132" t="s">
        <v>454</v>
      </c>
      <c r="D158" s="112" t="s">
        <v>455</v>
      </c>
      <c r="E158" s="145"/>
      <c r="F158" s="146"/>
      <c r="G158" s="146"/>
      <c r="H158" s="111"/>
      <c r="I158" s="9"/>
    </row>
    <row r="159" spans="1:9" ht="15.75" x14ac:dyDescent="0.2">
      <c r="A159" s="258"/>
      <c r="B159" s="112" t="s">
        <v>261</v>
      </c>
      <c r="C159" s="132" t="s">
        <v>456</v>
      </c>
      <c r="D159" s="112" t="s">
        <v>457</v>
      </c>
      <c r="E159" s="112" t="s">
        <v>296</v>
      </c>
      <c r="F159" s="150"/>
      <c r="G159" s="150"/>
      <c r="H159" s="111"/>
      <c r="I159" s="9"/>
    </row>
    <row r="160" spans="1:9" ht="15.75" x14ac:dyDescent="0.2">
      <c r="A160" s="258"/>
      <c r="B160" s="112" t="s">
        <v>265</v>
      </c>
      <c r="C160" s="132" t="s">
        <v>458</v>
      </c>
      <c r="D160" s="112" t="s">
        <v>459</v>
      </c>
      <c r="E160" s="112" t="s">
        <v>296</v>
      </c>
      <c r="F160" s="150"/>
      <c r="G160" s="150"/>
      <c r="H160" s="151"/>
      <c r="I160" s="9"/>
    </row>
    <row r="161" spans="1:9" ht="15.75" x14ac:dyDescent="0.2">
      <c r="A161" s="258"/>
      <c r="B161" s="112" t="s">
        <v>268</v>
      </c>
      <c r="C161" s="132" t="s">
        <v>460</v>
      </c>
      <c r="D161" s="112" t="s">
        <v>461</v>
      </c>
      <c r="E161" s="112" t="s">
        <v>296</v>
      </c>
      <c r="F161" s="150"/>
      <c r="G161" s="150"/>
      <c r="H161" s="111"/>
      <c r="I161" s="9"/>
    </row>
    <row r="162" spans="1:9" ht="15.75" x14ac:dyDescent="0.2">
      <c r="A162" s="258"/>
      <c r="B162" s="112" t="s">
        <v>415</v>
      </c>
      <c r="C162" s="132" t="s">
        <v>462</v>
      </c>
      <c r="D162" s="112" t="s">
        <v>463</v>
      </c>
      <c r="E162" s="112" t="s">
        <v>296</v>
      </c>
      <c r="F162" s="150"/>
      <c r="G162" s="150"/>
      <c r="H162" s="111"/>
      <c r="I162" s="9"/>
    </row>
    <row r="163" spans="1:9" ht="15.75" x14ac:dyDescent="0.2">
      <c r="A163" s="259"/>
      <c r="B163" s="112" t="s">
        <v>418</v>
      </c>
      <c r="C163" s="132" t="s">
        <v>464</v>
      </c>
      <c r="D163" s="112" t="s">
        <v>465</v>
      </c>
      <c r="E163" s="112" t="s">
        <v>296</v>
      </c>
      <c r="F163" s="150"/>
      <c r="G163" s="150"/>
      <c r="H163" s="111"/>
      <c r="I163" s="93"/>
    </row>
    <row r="164" spans="1:9" ht="9" customHeight="1" x14ac:dyDescent="0.2">
      <c r="A164" s="149"/>
      <c r="B164" s="139"/>
      <c r="C164" s="140"/>
      <c r="D164" s="141"/>
      <c r="E164" s="141"/>
      <c r="F164" s="142"/>
      <c r="G164" s="142"/>
      <c r="H164" s="111"/>
      <c r="I164" s="93"/>
    </row>
    <row r="165" spans="1:9" ht="15.75" x14ac:dyDescent="0.2">
      <c r="A165" s="253" t="s">
        <v>348</v>
      </c>
      <c r="B165" s="152"/>
      <c r="C165" s="132" t="s">
        <v>466</v>
      </c>
      <c r="D165" s="153"/>
      <c r="E165" s="153"/>
      <c r="F165" s="134"/>
      <c r="G165" s="134"/>
      <c r="H165" s="111"/>
      <c r="I165" s="93"/>
    </row>
    <row r="166" spans="1:9" ht="24" customHeight="1" x14ac:dyDescent="0.2">
      <c r="A166" s="253"/>
      <c r="B166" s="112" t="s">
        <v>261</v>
      </c>
      <c r="C166" s="132" t="s">
        <v>467</v>
      </c>
      <c r="D166" s="112" t="s">
        <v>468</v>
      </c>
      <c r="E166" s="112" t="s">
        <v>274</v>
      </c>
      <c r="F166" s="134">
        <v>130968</v>
      </c>
      <c r="G166" s="134">
        <v>126507</v>
      </c>
      <c r="H166" s="111">
        <f>(G166-F166)*100/F166</f>
        <v>-3.406175554333883</v>
      </c>
      <c r="I166" s="93"/>
    </row>
    <row r="167" spans="1:9" ht="9" customHeight="1" x14ac:dyDescent="0.2">
      <c r="A167" s="149"/>
      <c r="B167" s="139"/>
      <c r="C167" s="140"/>
      <c r="D167" s="141"/>
      <c r="E167" s="141"/>
      <c r="F167" s="142"/>
      <c r="G167" s="142"/>
      <c r="H167" s="154"/>
      <c r="I167" s="93"/>
    </row>
    <row r="168" spans="1:9" ht="30" x14ac:dyDescent="0.2">
      <c r="A168" s="253" t="s">
        <v>469</v>
      </c>
      <c r="B168" s="136"/>
      <c r="C168" s="155" t="s">
        <v>470</v>
      </c>
      <c r="D168" s="156"/>
      <c r="E168" s="157"/>
      <c r="F168" s="158"/>
      <c r="G168" s="158"/>
      <c r="H168" s="111"/>
      <c r="I168" s="93"/>
    </row>
    <row r="169" spans="1:9" ht="48" customHeight="1" x14ac:dyDescent="0.2">
      <c r="A169" s="253"/>
      <c r="B169" s="112" t="s">
        <v>261</v>
      </c>
      <c r="C169" s="159" t="s">
        <v>471</v>
      </c>
      <c r="D169" s="112" t="s">
        <v>472</v>
      </c>
      <c r="E169" s="112" t="s">
        <v>274</v>
      </c>
      <c r="F169" s="134">
        <v>1498821</v>
      </c>
      <c r="G169" s="134">
        <v>1514958</v>
      </c>
      <c r="H169" s="111">
        <f>(G169-F169)*100/F169</f>
        <v>1.0766462439477429</v>
      </c>
      <c r="I169" s="93"/>
    </row>
    <row r="170" spans="1:9" ht="45.75" customHeight="1" x14ac:dyDescent="0.2">
      <c r="A170" s="253"/>
      <c r="B170" s="112" t="s">
        <v>265</v>
      </c>
      <c r="C170" s="159" t="s">
        <v>473</v>
      </c>
      <c r="D170" s="112" t="s">
        <v>474</v>
      </c>
      <c r="E170" s="112" t="s">
        <v>274</v>
      </c>
      <c r="F170" s="134">
        <v>1254075</v>
      </c>
      <c r="G170" s="134">
        <v>1268681</v>
      </c>
      <c r="H170" s="111">
        <f>(G170-F170)*100/F170</f>
        <v>1.1646831329864642</v>
      </c>
      <c r="I170" s="93"/>
    </row>
    <row r="171" spans="1:9" ht="9" customHeight="1" x14ac:dyDescent="0.2">
      <c r="A171" s="160"/>
      <c r="B171" s="141"/>
      <c r="C171" s="161"/>
      <c r="D171" s="141"/>
      <c r="E171" s="141"/>
      <c r="F171" s="142"/>
      <c r="G171" s="142"/>
      <c r="H171" s="111"/>
      <c r="I171" s="93"/>
    </row>
    <row r="172" spans="1:9" ht="30" x14ac:dyDescent="0.2">
      <c r="A172" s="125" t="s">
        <v>475</v>
      </c>
      <c r="B172" s="112"/>
      <c r="C172" s="159" t="s">
        <v>476</v>
      </c>
      <c r="D172" s="112" t="s">
        <v>146</v>
      </c>
      <c r="E172" s="112" t="s">
        <v>274</v>
      </c>
      <c r="F172" s="134">
        <v>1649603</v>
      </c>
      <c r="G172" s="134">
        <v>1674188</v>
      </c>
      <c r="H172" s="111">
        <f>(G172-F172)*100/F172</f>
        <v>1.4903585893090641</v>
      </c>
      <c r="I172" s="148"/>
    </row>
    <row r="173" spans="1:9" ht="9" customHeight="1" x14ac:dyDescent="0.2">
      <c r="A173" s="160"/>
      <c r="B173" s="141"/>
      <c r="C173" s="161"/>
      <c r="D173" s="141"/>
      <c r="E173" s="141"/>
      <c r="F173" s="142"/>
      <c r="G173" s="142"/>
      <c r="H173" s="111"/>
      <c r="I173" s="93"/>
    </row>
    <row r="174" spans="1:9" ht="45" x14ac:dyDescent="0.2">
      <c r="A174" s="125" t="s">
        <v>477</v>
      </c>
      <c r="B174" s="112"/>
      <c r="C174" s="159" t="s">
        <v>478</v>
      </c>
      <c r="D174" s="112" t="s">
        <v>149</v>
      </c>
      <c r="E174" s="112" t="s">
        <v>274</v>
      </c>
      <c r="F174" s="134">
        <v>22596</v>
      </c>
      <c r="G174" s="134">
        <v>23518</v>
      </c>
      <c r="H174" s="111">
        <f>(G174-F174)*100/F174</f>
        <v>4.0803682067622589</v>
      </c>
      <c r="I174" s="148"/>
    </row>
    <row r="175" spans="1:9" ht="34.5" customHeight="1" x14ac:dyDescent="0.2">
      <c r="A175" s="125" t="s">
        <v>479</v>
      </c>
      <c r="B175" s="112"/>
      <c r="C175" s="159" t="s">
        <v>480</v>
      </c>
      <c r="D175" s="112" t="s">
        <v>152</v>
      </c>
      <c r="E175" s="112" t="s">
        <v>274</v>
      </c>
      <c r="F175" s="134">
        <v>100578</v>
      </c>
      <c r="G175" s="134">
        <v>99544</v>
      </c>
      <c r="H175" s="111">
        <f>(G175-F175)*100/F175</f>
        <v>-1.0280578257670663</v>
      </c>
    </row>
    <row r="176" spans="1:9" ht="9" customHeight="1" x14ac:dyDescent="0.2">
      <c r="A176" s="141"/>
      <c r="B176" s="140"/>
      <c r="C176" s="140"/>
      <c r="D176" s="140"/>
      <c r="E176" s="140"/>
      <c r="F176" s="146"/>
      <c r="G176" s="146"/>
      <c r="H176" s="162"/>
      <c r="I176" s="93"/>
    </row>
    <row r="177" spans="1:9" ht="15.75" customHeight="1" x14ac:dyDescent="0.2">
      <c r="A177" s="260" t="s">
        <v>481</v>
      </c>
      <c r="B177" s="261"/>
      <c r="C177" s="261"/>
      <c r="D177" s="163"/>
      <c r="E177" s="163"/>
      <c r="F177" s="164"/>
      <c r="G177" s="164"/>
      <c r="H177" s="162"/>
      <c r="I177" s="9"/>
    </row>
    <row r="178" spans="1:9" ht="9" customHeight="1" x14ac:dyDescent="0.2">
      <c r="A178" s="165"/>
      <c r="B178" s="130"/>
      <c r="C178" s="131"/>
      <c r="D178" s="131"/>
      <c r="E178" s="131"/>
      <c r="F178" s="166"/>
      <c r="G178" s="166"/>
      <c r="H178" s="162"/>
      <c r="I178" s="9"/>
    </row>
    <row r="179" spans="1:9" ht="31.5" x14ac:dyDescent="0.2">
      <c r="A179" s="257" t="s">
        <v>482</v>
      </c>
      <c r="B179" s="167"/>
      <c r="C179" s="167" t="s">
        <v>483</v>
      </c>
      <c r="D179" s="113"/>
      <c r="E179" s="114"/>
      <c r="F179" s="115"/>
      <c r="G179" s="115"/>
      <c r="H179" s="111"/>
      <c r="I179" s="9"/>
    </row>
    <row r="180" spans="1:9" ht="9" customHeight="1" x14ac:dyDescent="0.2">
      <c r="A180" s="258"/>
      <c r="B180" s="152"/>
      <c r="C180" s="153"/>
      <c r="D180" s="153"/>
      <c r="E180" s="153"/>
      <c r="F180" s="168"/>
      <c r="G180" s="168"/>
      <c r="H180" s="111"/>
      <c r="I180" s="9"/>
    </row>
    <row r="181" spans="1:9" ht="15.75" x14ac:dyDescent="0.2">
      <c r="A181" s="258"/>
      <c r="B181" s="112" t="s">
        <v>261</v>
      </c>
      <c r="C181" s="132" t="s">
        <v>484</v>
      </c>
      <c r="D181" s="112" t="s">
        <v>485</v>
      </c>
      <c r="E181" s="112" t="s">
        <v>274</v>
      </c>
      <c r="F181" s="134">
        <v>162864</v>
      </c>
      <c r="G181" s="134">
        <v>170819</v>
      </c>
      <c r="H181" s="111">
        <f>(G181-F181)*100/F181</f>
        <v>4.8844434620296688</v>
      </c>
      <c r="I181" s="9"/>
    </row>
    <row r="182" spans="1:9" ht="15.75" x14ac:dyDescent="0.2">
      <c r="A182" s="258"/>
      <c r="B182" s="112" t="s">
        <v>265</v>
      </c>
      <c r="C182" s="132" t="s">
        <v>486</v>
      </c>
      <c r="D182" s="112" t="s">
        <v>487</v>
      </c>
      <c r="E182" s="112" t="s">
        <v>274</v>
      </c>
      <c r="F182" s="134">
        <v>261515</v>
      </c>
      <c r="G182" s="134">
        <v>277286</v>
      </c>
      <c r="H182" s="111">
        <f>(G182-F182)*100/F182</f>
        <v>6.0306292182092802</v>
      </c>
      <c r="I182" s="9"/>
    </row>
    <row r="183" spans="1:9" ht="21" customHeight="1" x14ac:dyDescent="0.2">
      <c r="A183" s="258"/>
      <c r="B183" s="112" t="s">
        <v>268</v>
      </c>
      <c r="C183" s="132" t="s">
        <v>488</v>
      </c>
      <c r="D183" s="112" t="s">
        <v>489</v>
      </c>
      <c r="E183" s="112" t="s">
        <v>274</v>
      </c>
      <c r="F183" s="134">
        <v>367617</v>
      </c>
      <c r="G183" s="134">
        <v>386629</v>
      </c>
      <c r="H183" s="111">
        <f>(G183-F183)*100/F183</f>
        <v>5.1716868371158027</v>
      </c>
      <c r="I183" s="9"/>
    </row>
    <row r="184" spans="1:9" s="175" customFormat="1" ht="30" x14ac:dyDescent="0.2">
      <c r="A184" s="169"/>
      <c r="B184" s="170" t="s">
        <v>415</v>
      </c>
      <c r="C184" s="171" t="s">
        <v>490</v>
      </c>
      <c r="D184" s="170" t="s">
        <v>491</v>
      </c>
      <c r="E184" s="170" t="s">
        <v>274</v>
      </c>
      <c r="F184" s="172"/>
      <c r="G184" s="172"/>
      <c r="H184" s="173"/>
      <c r="I184" s="174" t="s">
        <v>492</v>
      </c>
    </row>
    <row r="185" spans="1:9" s="175" customFormat="1" ht="26.25" customHeight="1" x14ac:dyDescent="0.2">
      <c r="A185" s="169"/>
      <c r="B185" s="170" t="s">
        <v>418</v>
      </c>
      <c r="C185" s="171" t="s">
        <v>493</v>
      </c>
      <c r="D185" s="170" t="s">
        <v>494</v>
      </c>
      <c r="E185" s="170" t="s">
        <v>274</v>
      </c>
      <c r="F185" s="172"/>
      <c r="G185" s="172"/>
      <c r="H185" s="173"/>
      <c r="I185" s="174" t="s">
        <v>492</v>
      </c>
    </row>
    <row r="186" spans="1:9" ht="15.75" x14ac:dyDescent="0.2">
      <c r="A186" s="112"/>
      <c r="B186" s="116"/>
      <c r="C186" s="118"/>
      <c r="D186" s="118"/>
      <c r="E186" s="118"/>
      <c r="F186" s="119"/>
      <c r="G186" s="119"/>
      <c r="H186" s="176"/>
      <c r="I186" s="9"/>
    </row>
    <row r="187" spans="1:9" ht="31.5" x14ac:dyDescent="0.2">
      <c r="A187" s="257" t="s">
        <v>495</v>
      </c>
      <c r="B187" s="132"/>
      <c r="C187" s="167" t="s">
        <v>483</v>
      </c>
      <c r="D187" s="113"/>
      <c r="E187" s="114"/>
      <c r="F187" s="115"/>
      <c r="G187" s="115"/>
      <c r="H187" s="111"/>
      <c r="I187" s="9"/>
    </row>
    <row r="188" spans="1:9" ht="22.5" customHeight="1" x14ac:dyDescent="0.2">
      <c r="A188" s="258"/>
      <c r="B188" s="112" t="s">
        <v>261</v>
      </c>
      <c r="C188" s="132" t="s">
        <v>496</v>
      </c>
      <c r="D188" s="120" t="s">
        <v>497</v>
      </c>
      <c r="E188" s="120" t="s">
        <v>274</v>
      </c>
      <c r="F188" s="137">
        <v>222328</v>
      </c>
      <c r="G188" s="137">
        <v>225326</v>
      </c>
      <c r="H188" s="111">
        <f>(G188-F188)*100/F188</f>
        <v>1.3484581339282502</v>
      </c>
      <c r="I188" s="9"/>
    </row>
    <row r="189" spans="1:9" ht="22.5" customHeight="1" x14ac:dyDescent="0.2">
      <c r="A189" s="258"/>
      <c r="B189" s="112" t="s">
        <v>265</v>
      </c>
      <c r="C189" s="132" t="s">
        <v>498</v>
      </c>
      <c r="D189" s="112" t="s">
        <v>499</v>
      </c>
      <c r="E189" s="112" t="s">
        <v>274</v>
      </c>
      <c r="F189" s="134">
        <v>321513</v>
      </c>
      <c r="G189" s="134">
        <v>332314</v>
      </c>
      <c r="H189" s="111">
        <f>(G189-F189)*100/F189</f>
        <v>3.3594287011722699</v>
      </c>
      <c r="I189" s="9"/>
    </row>
    <row r="190" spans="1:9" ht="22.5" customHeight="1" x14ac:dyDescent="0.2">
      <c r="A190" s="258"/>
      <c r="B190" s="112" t="s">
        <v>268</v>
      </c>
      <c r="C190" s="132" t="s">
        <v>500</v>
      </c>
      <c r="D190" s="112" t="s">
        <v>501</v>
      </c>
      <c r="E190" s="112" t="s">
        <v>274</v>
      </c>
      <c r="F190" s="134">
        <v>397878</v>
      </c>
      <c r="G190" s="134">
        <v>414539</v>
      </c>
      <c r="H190" s="111">
        <f>(G190-F190)*100/F190</f>
        <v>4.1874644991680867</v>
      </c>
      <c r="I190" s="9"/>
    </row>
    <row r="191" spans="1:9" ht="30.75" customHeight="1" x14ac:dyDescent="0.2">
      <c r="A191" s="258"/>
      <c r="B191" s="123" t="s">
        <v>415</v>
      </c>
      <c r="C191" s="124" t="s">
        <v>502</v>
      </c>
      <c r="D191" s="123" t="s">
        <v>503</v>
      </c>
      <c r="E191" s="123" t="s">
        <v>274</v>
      </c>
      <c r="F191" s="135">
        <v>652582</v>
      </c>
      <c r="G191" s="135">
        <v>690419</v>
      </c>
      <c r="H191" s="154">
        <f>(G191-F191)*100/F191</f>
        <v>5.7980453031189949</v>
      </c>
      <c r="I191" s="9"/>
    </row>
    <row r="192" spans="1:9" ht="30.75" customHeight="1" x14ac:dyDescent="0.2">
      <c r="A192" s="259"/>
      <c r="B192" s="112" t="s">
        <v>504</v>
      </c>
      <c r="C192" s="132" t="s">
        <v>505</v>
      </c>
      <c r="D192" s="112" t="s">
        <v>506</v>
      </c>
      <c r="E192" s="112" t="s">
        <v>274</v>
      </c>
      <c r="F192" s="134">
        <v>1279715</v>
      </c>
      <c r="G192" s="134">
        <v>1398997</v>
      </c>
      <c r="H192" s="111">
        <f>(G192-F192)*100/F192</f>
        <v>9.3209816248149</v>
      </c>
      <c r="I192" s="9"/>
    </row>
    <row r="193" spans="1:10" ht="15.75" x14ac:dyDescent="0.2">
      <c r="A193" s="120"/>
      <c r="B193" s="177"/>
      <c r="C193" s="178"/>
      <c r="D193" s="178"/>
      <c r="E193" s="178"/>
      <c r="F193" s="166"/>
      <c r="G193" s="166"/>
      <c r="H193" s="176"/>
      <c r="I193" s="9"/>
    </row>
    <row r="194" spans="1:10" ht="48.75" customHeight="1" x14ac:dyDescent="0.2">
      <c r="A194" s="257" t="s">
        <v>507</v>
      </c>
      <c r="B194" s="112"/>
      <c r="C194" s="132" t="s">
        <v>508</v>
      </c>
      <c r="D194" s="179"/>
      <c r="E194" s="180"/>
      <c r="F194" s="110"/>
      <c r="G194" s="110"/>
      <c r="H194" s="111"/>
      <c r="I194" s="9"/>
    </row>
    <row r="195" spans="1:10" ht="30" x14ac:dyDescent="0.2">
      <c r="A195" s="258"/>
      <c r="B195" s="112" t="s">
        <v>261</v>
      </c>
      <c r="C195" s="132" t="s">
        <v>496</v>
      </c>
      <c r="D195" s="112" t="s">
        <v>509</v>
      </c>
      <c r="E195" s="112" t="s">
        <v>274</v>
      </c>
      <c r="F195" s="134">
        <v>144211</v>
      </c>
      <c r="G195" s="134">
        <v>140738</v>
      </c>
      <c r="H195" s="111">
        <f>(G195-F195)*100/F195</f>
        <v>-2.4082767611347262</v>
      </c>
      <c r="I195" s="9"/>
    </row>
    <row r="196" spans="1:10" ht="27" customHeight="1" x14ac:dyDescent="0.2">
      <c r="A196" s="258"/>
      <c r="B196" s="112" t="s">
        <v>265</v>
      </c>
      <c r="C196" s="132" t="s">
        <v>510</v>
      </c>
      <c r="D196" s="112" t="s">
        <v>511</v>
      </c>
      <c r="E196" s="112" t="s">
        <v>274</v>
      </c>
      <c r="F196" s="134">
        <v>177460</v>
      </c>
      <c r="G196" s="134">
        <v>181117</v>
      </c>
      <c r="H196" s="111">
        <f>(G196-F196)*100/F196</f>
        <v>2.0607460836244789</v>
      </c>
      <c r="I196" s="9"/>
    </row>
    <row r="197" spans="1:10" ht="27" customHeight="1" x14ac:dyDescent="0.2">
      <c r="A197" s="258"/>
      <c r="B197" s="112" t="s">
        <v>268</v>
      </c>
      <c r="C197" s="132" t="s">
        <v>512</v>
      </c>
      <c r="D197" s="112" t="s">
        <v>513</v>
      </c>
      <c r="E197" s="112" t="s">
        <v>274</v>
      </c>
      <c r="F197" s="134">
        <v>214399</v>
      </c>
      <c r="G197" s="134">
        <v>214053</v>
      </c>
      <c r="H197" s="111">
        <f>(G197-F197)*100/F197</f>
        <v>-0.16138134972644461</v>
      </c>
      <c r="I197" s="9"/>
    </row>
    <row r="198" spans="1:10" ht="26.25" customHeight="1" x14ac:dyDescent="0.2">
      <c r="A198" s="258"/>
      <c r="B198" s="112" t="s">
        <v>415</v>
      </c>
      <c r="C198" s="132" t="s">
        <v>514</v>
      </c>
      <c r="D198" s="112" t="s">
        <v>515</v>
      </c>
      <c r="E198" s="112" t="s">
        <v>274</v>
      </c>
      <c r="F198" s="134">
        <v>273786</v>
      </c>
      <c r="G198" s="134">
        <v>276730</v>
      </c>
      <c r="H198" s="111">
        <f>(G198-F198)*100/F198</f>
        <v>1.0752923816411357</v>
      </c>
      <c r="I198" s="9"/>
    </row>
    <row r="199" spans="1:10" ht="23.25" customHeight="1" x14ac:dyDescent="0.2">
      <c r="A199" s="259"/>
      <c r="B199" s="112" t="s">
        <v>418</v>
      </c>
      <c r="C199" s="132" t="s">
        <v>516</v>
      </c>
      <c r="D199" s="112" t="s">
        <v>517</v>
      </c>
      <c r="E199" s="112" t="s">
        <v>274</v>
      </c>
      <c r="F199" s="134">
        <v>264477</v>
      </c>
      <c r="G199" s="134">
        <v>268447</v>
      </c>
      <c r="H199" s="111">
        <f>(G199-F199)*100/F199</f>
        <v>1.5010757079065475</v>
      </c>
      <c r="I199" s="9"/>
    </row>
    <row r="200" spans="1:10" ht="15.75" x14ac:dyDescent="0.2">
      <c r="A200" s="112"/>
      <c r="B200" s="177"/>
      <c r="C200" s="178"/>
      <c r="D200" s="178"/>
      <c r="E200" s="178"/>
      <c r="F200" s="166"/>
      <c r="G200" s="166"/>
      <c r="H200" s="176"/>
      <c r="I200" s="9"/>
    </row>
    <row r="201" spans="1:10" ht="18" customHeight="1" x14ac:dyDescent="0.2">
      <c r="A201" s="257" t="s">
        <v>518</v>
      </c>
      <c r="B201" s="112"/>
      <c r="C201" s="132" t="s">
        <v>519</v>
      </c>
      <c r="D201" s="179"/>
      <c r="E201" s="180"/>
      <c r="F201" s="110"/>
      <c r="G201" s="110"/>
      <c r="H201" s="111"/>
      <c r="I201" s="9"/>
    </row>
    <row r="202" spans="1:10" ht="15.75" x14ac:dyDescent="0.2">
      <c r="A202" s="258"/>
      <c r="B202" s="112" t="s">
        <v>261</v>
      </c>
      <c r="C202" s="132" t="s">
        <v>520</v>
      </c>
      <c r="D202" s="112" t="s">
        <v>521</v>
      </c>
      <c r="E202" s="112" t="s">
        <v>274</v>
      </c>
      <c r="F202" s="137">
        <v>24506</v>
      </c>
      <c r="G202" s="137">
        <v>26031</v>
      </c>
      <c r="H202" s="111">
        <f>(G202-F202)*100/F202</f>
        <v>6.2229658042928264</v>
      </c>
      <c r="I202" s="9"/>
    </row>
    <row r="203" spans="1:10" ht="15.75" x14ac:dyDescent="0.2">
      <c r="A203" s="258"/>
      <c r="B203" s="112" t="s">
        <v>265</v>
      </c>
      <c r="C203" s="132" t="s">
        <v>522</v>
      </c>
      <c r="D203" s="112" t="s">
        <v>523</v>
      </c>
      <c r="E203" s="112" t="s">
        <v>274</v>
      </c>
      <c r="F203" s="137">
        <v>49935</v>
      </c>
      <c r="G203" s="137">
        <v>51880</v>
      </c>
      <c r="H203" s="111">
        <f>(G203-F203)*100/F203</f>
        <v>3.8950635826574547</v>
      </c>
      <c r="I203" s="9"/>
      <c r="J203" s="181"/>
    </row>
    <row r="204" spans="1:10" ht="15.75" x14ac:dyDescent="0.2">
      <c r="A204" s="258"/>
      <c r="B204" s="112" t="s">
        <v>268</v>
      </c>
      <c r="C204" s="132" t="s">
        <v>524</v>
      </c>
      <c r="D204" s="112" t="s">
        <v>525</v>
      </c>
      <c r="E204" s="112" t="s">
        <v>274</v>
      </c>
      <c r="F204" s="137">
        <v>69073</v>
      </c>
      <c r="G204" s="137">
        <v>72992</v>
      </c>
      <c r="H204" s="111">
        <f>(G204-F204)*100/F204</f>
        <v>5.6737075268194515</v>
      </c>
      <c r="I204" s="9"/>
    </row>
    <row r="205" spans="1:10" ht="17.25" customHeight="1" x14ac:dyDescent="0.2">
      <c r="A205" s="258"/>
      <c r="B205" s="112" t="s">
        <v>415</v>
      </c>
      <c r="C205" s="132" t="s">
        <v>526</v>
      </c>
      <c r="D205" s="182" t="s">
        <v>527</v>
      </c>
      <c r="E205" s="112" t="s">
        <v>274</v>
      </c>
      <c r="F205" s="137">
        <v>121553</v>
      </c>
      <c r="G205" s="137">
        <v>129752</v>
      </c>
      <c r="H205" s="111">
        <f>(G205-F205)*100/F205</f>
        <v>6.7452057950030024</v>
      </c>
      <c r="I205" s="9"/>
    </row>
    <row r="206" spans="1:10" ht="21" customHeight="1" x14ac:dyDescent="0.2">
      <c r="A206" s="259"/>
      <c r="B206" s="123" t="s">
        <v>418</v>
      </c>
      <c r="C206" s="124" t="s">
        <v>528</v>
      </c>
      <c r="D206" s="123" t="s">
        <v>529</v>
      </c>
      <c r="E206" s="123" t="s">
        <v>274</v>
      </c>
      <c r="F206" s="183">
        <v>113395</v>
      </c>
      <c r="G206" s="183">
        <v>121469</v>
      </c>
      <c r="H206" s="111">
        <f>(G206-F206)*100/F206</f>
        <v>7.1202433969751748</v>
      </c>
      <c r="I206" s="9"/>
    </row>
    <row r="207" spans="1:10" ht="19.5" customHeight="1" x14ac:dyDescent="0.2">
      <c r="A207" s="112"/>
      <c r="B207" s="113"/>
      <c r="C207" s="114"/>
      <c r="D207" s="114"/>
      <c r="E207" s="114"/>
      <c r="F207" s="115"/>
      <c r="G207" s="115"/>
      <c r="H207" s="111"/>
      <c r="I207" s="9"/>
    </row>
    <row r="208" spans="1:10" ht="30.75" customHeight="1" x14ac:dyDescent="0.2">
      <c r="A208" s="253" t="s">
        <v>530</v>
      </c>
      <c r="B208" s="120"/>
      <c r="C208" s="184" t="s">
        <v>531</v>
      </c>
      <c r="D208" s="113"/>
      <c r="E208" s="114"/>
      <c r="F208" s="115"/>
      <c r="G208" s="115"/>
      <c r="H208" s="111"/>
      <c r="I208" s="9"/>
    </row>
    <row r="209" spans="1:9" ht="15.75" x14ac:dyDescent="0.2">
      <c r="A209" s="253"/>
      <c r="B209" s="112" t="s">
        <v>261</v>
      </c>
      <c r="C209" s="132" t="s">
        <v>532</v>
      </c>
      <c r="D209" s="120" t="s">
        <v>533</v>
      </c>
      <c r="E209" s="120" t="s">
        <v>274</v>
      </c>
      <c r="F209" s="137">
        <v>164298</v>
      </c>
      <c r="G209" s="137">
        <v>172326</v>
      </c>
      <c r="H209" s="111">
        <f t="shared" ref="H209:H217" si="1">(G209-F209)*100/F209</f>
        <v>4.8862432896322536</v>
      </c>
      <c r="I209" s="9"/>
    </row>
    <row r="210" spans="1:9" ht="15.75" x14ac:dyDescent="0.2">
      <c r="A210" s="253"/>
      <c r="B210" s="112" t="s">
        <v>265</v>
      </c>
      <c r="C210" s="132" t="s">
        <v>534</v>
      </c>
      <c r="D210" s="112" t="s">
        <v>535</v>
      </c>
      <c r="E210" s="112" t="s">
        <v>274</v>
      </c>
      <c r="F210" s="134">
        <v>258998</v>
      </c>
      <c r="G210" s="134">
        <v>274167</v>
      </c>
      <c r="H210" s="111">
        <f t="shared" si="1"/>
        <v>5.8568019830268963</v>
      </c>
      <c r="I210" s="9"/>
    </row>
    <row r="211" spans="1:9" ht="25.5" customHeight="1" x14ac:dyDescent="0.2">
      <c r="A211" s="253"/>
      <c r="B211" s="112" t="s">
        <v>268</v>
      </c>
      <c r="C211" s="132" t="s">
        <v>488</v>
      </c>
      <c r="D211" s="112" t="s">
        <v>536</v>
      </c>
      <c r="E211" s="112" t="s">
        <v>274</v>
      </c>
      <c r="F211" s="185">
        <v>361056</v>
      </c>
      <c r="G211" s="185">
        <v>378947</v>
      </c>
      <c r="H211" s="111">
        <f t="shared" si="1"/>
        <v>4.9551870070016841</v>
      </c>
      <c r="I211" s="9"/>
    </row>
    <row r="212" spans="1:9" s="175" customFormat="1" ht="21" customHeight="1" x14ac:dyDescent="0.2">
      <c r="A212" s="169"/>
      <c r="B212" s="170" t="s">
        <v>415</v>
      </c>
      <c r="C212" s="171" t="s">
        <v>490</v>
      </c>
      <c r="D212" s="170" t="s">
        <v>537</v>
      </c>
      <c r="E212" s="170" t="s">
        <v>274</v>
      </c>
      <c r="F212" s="172"/>
      <c r="G212" s="172"/>
      <c r="H212" s="173"/>
      <c r="I212" s="174" t="s">
        <v>492</v>
      </c>
    </row>
    <row r="213" spans="1:9" s="175" customFormat="1" ht="21" customHeight="1" x14ac:dyDescent="0.2">
      <c r="A213" s="169"/>
      <c r="B213" s="186" t="s">
        <v>418</v>
      </c>
      <c r="C213" s="171" t="s">
        <v>493</v>
      </c>
      <c r="D213" s="170" t="s">
        <v>538</v>
      </c>
      <c r="E213" s="170" t="s">
        <v>274</v>
      </c>
      <c r="F213" s="172"/>
      <c r="G213" s="172"/>
      <c r="H213" s="173"/>
      <c r="I213" s="174" t="s">
        <v>492</v>
      </c>
    </row>
    <row r="214" spans="1:9" ht="15.75" x14ac:dyDescent="0.2">
      <c r="A214" s="169"/>
      <c r="B214" s="112"/>
      <c r="C214" s="132"/>
      <c r="D214" s="112"/>
      <c r="E214" s="112"/>
      <c r="F214" s="134"/>
      <c r="G214" s="134"/>
      <c r="H214" s="111"/>
      <c r="I214" s="9"/>
    </row>
    <row r="215" spans="1:9" ht="21" customHeight="1" x14ac:dyDescent="0.2">
      <c r="A215" s="253" t="s">
        <v>539</v>
      </c>
      <c r="B215" s="112" t="s">
        <v>421</v>
      </c>
      <c r="C215" s="132" t="s">
        <v>496</v>
      </c>
      <c r="D215" s="112" t="s">
        <v>540</v>
      </c>
      <c r="E215" s="112" t="s">
        <v>274</v>
      </c>
      <c r="F215" s="134">
        <v>218360</v>
      </c>
      <c r="G215" s="134">
        <v>221669</v>
      </c>
      <c r="H215" s="111">
        <f t="shared" si="1"/>
        <v>1.5153874335958968</v>
      </c>
      <c r="I215" s="9"/>
    </row>
    <row r="216" spans="1:9" ht="21" customHeight="1" x14ac:dyDescent="0.2">
      <c r="A216" s="253"/>
      <c r="B216" s="112" t="s">
        <v>541</v>
      </c>
      <c r="C216" s="132" t="s">
        <v>510</v>
      </c>
      <c r="D216" s="112" t="s">
        <v>542</v>
      </c>
      <c r="E216" s="112" t="s">
        <v>274</v>
      </c>
      <c r="F216" s="134">
        <v>318862</v>
      </c>
      <c r="G216" s="134">
        <v>323510</v>
      </c>
      <c r="H216" s="111">
        <f t="shared" si="1"/>
        <v>1.457683888327866</v>
      </c>
      <c r="I216" s="9"/>
    </row>
    <row r="217" spans="1:9" ht="21" customHeight="1" x14ac:dyDescent="0.2">
      <c r="A217" s="253"/>
      <c r="B217" s="112" t="s">
        <v>543</v>
      </c>
      <c r="C217" s="132" t="s">
        <v>544</v>
      </c>
      <c r="D217" s="112" t="s">
        <v>545</v>
      </c>
      <c r="E217" s="112" t="s">
        <v>274</v>
      </c>
      <c r="F217" s="134">
        <v>395131</v>
      </c>
      <c r="G217" s="134">
        <v>403201</v>
      </c>
      <c r="H217" s="111">
        <f t="shared" si="1"/>
        <v>2.0423606348274368</v>
      </c>
      <c r="I217" s="9"/>
    </row>
    <row r="218" spans="1:9" ht="21" customHeight="1" x14ac:dyDescent="0.2">
      <c r="A218" s="253"/>
      <c r="B218" s="112" t="s">
        <v>546</v>
      </c>
      <c r="C218" s="132" t="s">
        <v>547</v>
      </c>
      <c r="D218" s="112" t="s">
        <v>548</v>
      </c>
      <c r="E218" s="112" t="s">
        <v>274</v>
      </c>
      <c r="F218" s="134">
        <v>616173</v>
      </c>
      <c r="G218" s="134">
        <v>686762</v>
      </c>
      <c r="H218" s="111">
        <f>(G218-F218)*100/F218</f>
        <v>11.456035886025516</v>
      </c>
      <c r="I218" s="9"/>
    </row>
    <row r="219" spans="1:9" ht="21" customHeight="1" x14ac:dyDescent="0.2">
      <c r="A219" s="253"/>
      <c r="B219" s="112" t="s">
        <v>549</v>
      </c>
      <c r="C219" s="132" t="s">
        <v>550</v>
      </c>
      <c r="D219" s="112" t="s">
        <v>551</v>
      </c>
      <c r="E219" s="112" t="s">
        <v>274</v>
      </c>
      <c r="F219" s="134">
        <v>1270708</v>
      </c>
      <c r="G219" s="134">
        <v>1395340</v>
      </c>
      <c r="H219" s="111">
        <f>(G219-F219)*100/F219</f>
        <v>9.8080754980687939</v>
      </c>
      <c r="I219" s="9"/>
    </row>
    <row r="220" spans="1:9" ht="15.75" x14ac:dyDescent="0.2">
      <c r="A220" s="169"/>
      <c r="B220" s="112"/>
      <c r="C220" s="132"/>
      <c r="D220" s="112"/>
      <c r="E220" s="112"/>
      <c r="F220" s="134"/>
      <c r="G220" s="134"/>
      <c r="H220" s="111"/>
      <c r="I220" s="9"/>
    </row>
    <row r="221" spans="1:9" ht="31.5" x14ac:dyDescent="0.2">
      <c r="A221" s="257" t="s">
        <v>271</v>
      </c>
      <c r="B221" s="112"/>
      <c r="C221" s="167" t="s">
        <v>552</v>
      </c>
      <c r="D221" s="145"/>
      <c r="E221" s="140"/>
      <c r="F221" s="146"/>
      <c r="G221" s="146"/>
      <c r="H221" s="111"/>
      <c r="I221" s="9"/>
    </row>
    <row r="222" spans="1:9" ht="21" customHeight="1" x14ac:dyDescent="0.2">
      <c r="A222" s="258"/>
      <c r="B222" s="112" t="s">
        <v>261</v>
      </c>
      <c r="C222" s="132" t="s">
        <v>553</v>
      </c>
      <c r="D222" s="112" t="s">
        <v>554</v>
      </c>
      <c r="E222" s="112" t="s">
        <v>274</v>
      </c>
      <c r="F222" s="134">
        <v>144035</v>
      </c>
      <c r="G222" s="134">
        <v>156949</v>
      </c>
      <c r="H222" s="111">
        <f>(G222-F222)*100/F222</f>
        <v>8.9658763494983855</v>
      </c>
      <c r="I222" s="9"/>
    </row>
    <row r="223" spans="1:9" ht="21" customHeight="1" x14ac:dyDescent="0.2">
      <c r="A223" s="258"/>
      <c r="B223" s="112" t="s">
        <v>265</v>
      </c>
      <c r="C223" s="132" t="s">
        <v>555</v>
      </c>
      <c r="D223" s="112" t="s">
        <v>556</v>
      </c>
      <c r="E223" s="112" t="s">
        <v>274</v>
      </c>
      <c r="F223" s="134">
        <v>279358</v>
      </c>
      <c r="G223" s="134">
        <v>288132</v>
      </c>
      <c r="H223" s="111">
        <f>(G223-F223)*100/F223</f>
        <v>3.1407727718554685</v>
      </c>
      <c r="I223" s="9"/>
    </row>
    <row r="224" spans="1:9" ht="21" customHeight="1" x14ac:dyDescent="0.2">
      <c r="A224" s="259"/>
      <c r="B224" s="112" t="s">
        <v>268</v>
      </c>
      <c r="C224" s="132" t="s">
        <v>557</v>
      </c>
      <c r="D224" s="112" t="s">
        <v>558</v>
      </c>
      <c r="E224" s="112" t="s">
        <v>274</v>
      </c>
      <c r="F224" s="134">
        <v>514323</v>
      </c>
      <c r="G224" s="134">
        <v>549021</v>
      </c>
      <c r="H224" s="111">
        <f>(G224-F224)*100/F224</f>
        <v>6.7463442233771387</v>
      </c>
      <c r="I224" s="9"/>
    </row>
    <row r="225" spans="1:9" ht="21" customHeight="1" x14ac:dyDescent="0.2">
      <c r="A225" s="125" t="s">
        <v>277</v>
      </c>
      <c r="B225" s="112" t="s">
        <v>261</v>
      </c>
      <c r="C225" s="132" t="s">
        <v>559</v>
      </c>
      <c r="D225" s="112" t="s">
        <v>127</v>
      </c>
      <c r="E225" s="112" t="s">
        <v>274</v>
      </c>
      <c r="F225" s="134">
        <v>184439</v>
      </c>
      <c r="G225" s="134">
        <v>194351</v>
      </c>
      <c r="H225" s="111">
        <f>(G225-F225)*100/F225</f>
        <v>5.3741345377062331</v>
      </c>
      <c r="I225" s="9"/>
    </row>
    <row r="226" spans="1:9" ht="35.25" customHeight="1" x14ac:dyDescent="0.2">
      <c r="A226" s="257" t="s">
        <v>284</v>
      </c>
      <c r="B226" s="112"/>
      <c r="C226" s="167" t="s">
        <v>560</v>
      </c>
      <c r="D226" s="145"/>
      <c r="E226" s="140"/>
      <c r="F226" s="146"/>
      <c r="G226" s="146"/>
      <c r="H226" s="111"/>
      <c r="I226" s="9"/>
    </row>
    <row r="227" spans="1:9" ht="15.75" x14ac:dyDescent="0.2">
      <c r="A227" s="259"/>
      <c r="B227" s="112" t="s">
        <v>261</v>
      </c>
      <c r="C227" s="132" t="s">
        <v>561</v>
      </c>
      <c r="D227" s="112" t="s">
        <v>562</v>
      </c>
      <c r="E227" s="112" t="s">
        <v>274</v>
      </c>
      <c r="F227" s="185">
        <v>170871</v>
      </c>
      <c r="G227" s="185">
        <v>179610</v>
      </c>
      <c r="H227" s="111">
        <f>(G227-F227)*100/F227</f>
        <v>5.1143845357023716</v>
      </c>
      <c r="I227" s="9"/>
    </row>
    <row r="228" spans="1:9" ht="15.75" x14ac:dyDescent="0.2">
      <c r="A228" s="257" t="s">
        <v>291</v>
      </c>
      <c r="B228" s="112"/>
      <c r="C228" s="167" t="s">
        <v>563</v>
      </c>
      <c r="D228" s="145"/>
      <c r="E228" s="140"/>
      <c r="F228" s="146"/>
      <c r="G228" s="146"/>
      <c r="H228" s="111"/>
      <c r="I228" s="9"/>
    </row>
    <row r="229" spans="1:9" ht="15.75" x14ac:dyDescent="0.2">
      <c r="A229" s="258"/>
      <c r="B229" s="112" t="s">
        <v>261</v>
      </c>
      <c r="C229" s="132" t="s">
        <v>522</v>
      </c>
      <c r="D229" s="112" t="s">
        <v>564</v>
      </c>
      <c r="E229" s="112" t="s">
        <v>274</v>
      </c>
      <c r="F229" s="134">
        <v>332365</v>
      </c>
      <c r="G229" s="134">
        <v>346920</v>
      </c>
      <c r="H229" s="111">
        <f>(G229-F229)*100/F229</f>
        <v>4.3792216388608907</v>
      </c>
      <c r="I229" s="9"/>
    </row>
    <row r="230" spans="1:9" ht="22.5" customHeight="1" x14ac:dyDescent="0.2">
      <c r="A230" s="258"/>
      <c r="B230" s="112" t="s">
        <v>265</v>
      </c>
      <c r="C230" s="132" t="s">
        <v>524</v>
      </c>
      <c r="D230" s="112" t="s">
        <v>565</v>
      </c>
      <c r="E230" s="112" t="s">
        <v>274</v>
      </c>
      <c r="F230" s="134">
        <v>400839</v>
      </c>
      <c r="G230" s="134">
        <v>420574</v>
      </c>
      <c r="H230" s="111">
        <f>(G230-F230)*100/F230</f>
        <v>4.9234231200057881</v>
      </c>
      <c r="I230" s="93"/>
    </row>
    <row r="231" spans="1:9" ht="27.75" customHeight="1" x14ac:dyDescent="0.2">
      <c r="A231" s="259"/>
      <c r="B231" s="112" t="s">
        <v>268</v>
      </c>
      <c r="C231" s="132" t="s">
        <v>526</v>
      </c>
      <c r="D231" s="112" t="s">
        <v>566</v>
      </c>
      <c r="E231" s="112" t="s">
        <v>274</v>
      </c>
      <c r="F231" s="134">
        <v>698036</v>
      </c>
      <c r="G231" s="134">
        <v>736058</v>
      </c>
      <c r="H231" s="111">
        <f>(G231-F231)*100/F231</f>
        <v>5.4469970030199013</v>
      </c>
      <c r="I231" s="187"/>
    </row>
    <row r="232" spans="1:9" ht="14.25" customHeight="1" x14ac:dyDescent="0.2">
      <c r="A232" s="124"/>
      <c r="B232" s="145"/>
      <c r="C232" s="140"/>
      <c r="D232" s="140"/>
      <c r="E232" s="140"/>
      <c r="F232" s="146"/>
      <c r="G232" s="146"/>
      <c r="H232" s="188"/>
    </row>
    <row r="233" spans="1:9" ht="10.5" hidden="1" customHeight="1" x14ac:dyDescent="0.2">
      <c r="A233" s="189"/>
      <c r="B233" s="189"/>
      <c r="C233" s="189"/>
      <c r="D233" s="189"/>
      <c r="E233" s="189"/>
      <c r="F233" s="189"/>
      <c r="G233" s="189"/>
      <c r="H233" s="188"/>
    </row>
    <row r="234" spans="1:9" ht="15.75" hidden="1" customHeight="1" x14ac:dyDescent="0.2">
      <c r="A234" s="189"/>
      <c r="B234" s="189"/>
      <c r="C234" s="189"/>
      <c r="D234" s="189"/>
      <c r="E234" s="189"/>
      <c r="F234" s="189"/>
      <c r="G234" s="189"/>
      <c r="H234" s="188"/>
    </row>
    <row r="235" spans="1:9" ht="63" x14ac:dyDescent="0.2">
      <c r="A235" s="257" t="s">
        <v>293</v>
      </c>
      <c r="B235" s="190"/>
      <c r="C235" s="167" t="s">
        <v>154</v>
      </c>
      <c r="D235" s="112"/>
      <c r="E235" s="112"/>
      <c r="F235" s="190"/>
      <c r="G235" s="190"/>
      <c r="H235" s="111"/>
      <c r="I235" s="187"/>
    </row>
    <row r="236" spans="1:9" ht="15.75" x14ac:dyDescent="0.25">
      <c r="A236" s="258"/>
      <c r="B236" s="191" t="s">
        <v>303</v>
      </c>
      <c r="C236" s="132" t="s">
        <v>567</v>
      </c>
      <c r="D236" s="112" t="s">
        <v>155</v>
      </c>
      <c r="E236" s="112" t="s">
        <v>274</v>
      </c>
      <c r="F236" s="134">
        <v>2041954</v>
      </c>
      <c r="G236" s="134">
        <v>2178887</v>
      </c>
      <c r="H236" s="111">
        <f t="shared" ref="H236:H237" si="2">(G236-F236)*100/F236</f>
        <v>6.7059786851221919</v>
      </c>
      <c r="I236" s="187"/>
    </row>
    <row r="237" spans="1:9" ht="15.75" x14ac:dyDescent="0.25">
      <c r="A237" s="258"/>
      <c r="B237" s="191" t="s">
        <v>568</v>
      </c>
      <c r="C237" s="132" t="s">
        <v>569</v>
      </c>
      <c r="D237" s="112" t="s">
        <v>155</v>
      </c>
      <c r="E237" s="112" t="s">
        <v>274</v>
      </c>
      <c r="F237" s="134">
        <v>2652075</v>
      </c>
      <c r="G237" s="134">
        <v>2671220</v>
      </c>
      <c r="H237" s="111">
        <f t="shared" si="2"/>
        <v>0.72188757859411967</v>
      </c>
      <c r="I237" s="187"/>
    </row>
    <row r="238" spans="1:9" ht="13.5" customHeight="1" x14ac:dyDescent="0.2">
      <c r="A238" s="259"/>
      <c r="B238" s="189"/>
      <c r="C238" s="189"/>
      <c r="D238" s="189"/>
      <c r="E238" s="189"/>
      <c r="F238" s="189"/>
      <c r="G238" s="189"/>
      <c r="H238" s="111"/>
      <c r="I238" s="187"/>
    </row>
    <row r="239" spans="1:9" ht="33" customHeight="1" x14ac:dyDescent="0.2">
      <c r="A239" s="257" t="s">
        <v>297</v>
      </c>
      <c r="B239" s="190"/>
      <c r="C239" s="192" t="s">
        <v>157</v>
      </c>
      <c r="D239" s="190"/>
      <c r="E239" s="190"/>
      <c r="F239" s="190"/>
      <c r="G239" s="190"/>
      <c r="H239" s="111"/>
      <c r="I239" s="193"/>
    </row>
    <row r="240" spans="1:9" ht="28.5" customHeight="1" x14ac:dyDescent="0.2">
      <c r="A240" s="258"/>
      <c r="B240" s="194" t="s">
        <v>303</v>
      </c>
      <c r="C240" s="195" t="s">
        <v>570</v>
      </c>
      <c r="D240" s="112" t="s">
        <v>158</v>
      </c>
      <c r="E240" s="112" t="s">
        <v>274</v>
      </c>
      <c r="F240" s="134">
        <v>34345</v>
      </c>
      <c r="G240" s="134">
        <v>34817</v>
      </c>
      <c r="H240" s="111">
        <f>(G240-F240)*100/F240</f>
        <v>1.374290289707381</v>
      </c>
      <c r="I240" s="193"/>
    </row>
    <row r="241" spans="1:9" ht="11.25" customHeight="1" x14ac:dyDescent="0.2">
      <c r="A241" s="258"/>
      <c r="B241" s="189"/>
      <c r="C241" s="189"/>
      <c r="D241" s="189"/>
      <c r="E241" s="189"/>
      <c r="F241" s="189"/>
      <c r="G241" s="189"/>
      <c r="H241" s="111"/>
      <c r="I241" s="196"/>
    </row>
    <row r="242" spans="1:9" s="198" customFormat="1" ht="50.25" customHeight="1" x14ac:dyDescent="0.2">
      <c r="A242" s="197" t="s">
        <v>571</v>
      </c>
      <c r="C242" s="199" t="s">
        <v>160</v>
      </c>
      <c r="D242" s="170" t="s">
        <v>161</v>
      </c>
      <c r="E242" s="170" t="s">
        <v>264</v>
      </c>
      <c r="F242" s="185">
        <v>2041810</v>
      </c>
      <c r="G242" s="185">
        <v>2078489</v>
      </c>
      <c r="H242" s="111">
        <f>(G242-F242)*100/F242</f>
        <v>1.7963963346246712</v>
      </c>
      <c r="I242" s="193"/>
    </row>
    <row r="243" spans="1:9" ht="11.25" customHeight="1" x14ac:dyDescent="0.2">
      <c r="A243" s="200"/>
      <c r="B243" s="189"/>
      <c r="C243" s="189"/>
      <c r="D243" s="189"/>
      <c r="E243" s="189"/>
      <c r="F243" s="189"/>
      <c r="G243" s="189"/>
      <c r="H243" s="189"/>
      <c r="I243" s="175"/>
    </row>
    <row r="244" spans="1:9" ht="32.25" customHeight="1" x14ac:dyDescent="0.2">
      <c r="A244" s="262" t="s">
        <v>572</v>
      </c>
      <c r="B244" s="263"/>
      <c r="C244" s="263"/>
      <c r="D244" s="263"/>
      <c r="E244" s="263"/>
      <c r="F244" s="263"/>
      <c r="G244" s="264"/>
      <c r="H244" s="201"/>
      <c r="I244" s="187"/>
    </row>
    <row r="245" spans="1:9" ht="34.5" customHeight="1" x14ac:dyDescent="0.2">
      <c r="A245" s="257" t="s">
        <v>259</v>
      </c>
      <c r="B245" s="132"/>
      <c r="C245" s="167" t="s">
        <v>573</v>
      </c>
      <c r="D245" s="129"/>
      <c r="E245" s="109"/>
      <c r="F245" s="110"/>
      <c r="G245" s="110"/>
      <c r="H245" s="111"/>
      <c r="I245" s="187"/>
    </row>
    <row r="246" spans="1:9" ht="15.75" x14ac:dyDescent="0.2">
      <c r="A246" s="258"/>
      <c r="B246" s="152"/>
      <c r="C246" s="153"/>
      <c r="D246" s="153"/>
      <c r="E246" s="153"/>
      <c r="F246" s="168"/>
      <c r="G246" s="168"/>
      <c r="H246" s="111"/>
      <c r="I246" s="187"/>
    </row>
    <row r="247" spans="1:9" ht="15.75" x14ac:dyDescent="0.2">
      <c r="A247" s="258"/>
      <c r="B247" s="112" t="s">
        <v>261</v>
      </c>
      <c r="C247" s="132" t="s">
        <v>574</v>
      </c>
      <c r="D247" s="112" t="s">
        <v>575</v>
      </c>
      <c r="E247" s="112" t="s">
        <v>264</v>
      </c>
      <c r="F247" s="134">
        <v>462725</v>
      </c>
      <c r="G247" s="134">
        <v>513440</v>
      </c>
      <c r="H247" s="111">
        <f>(G247-F247)*100/F247</f>
        <v>10.960073477767573</v>
      </c>
      <c r="I247" s="187"/>
    </row>
    <row r="248" spans="1:9" ht="15.75" x14ac:dyDescent="0.2">
      <c r="A248" s="258"/>
      <c r="B248" s="112" t="s">
        <v>265</v>
      </c>
      <c r="C248" s="132" t="s">
        <v>576</v>
      </c>
      <c r="D248" s="112" t="s">
        <v>577</v>
      </c>
      <c r="E248" s="112" t="s">
        <v>264</v>
      </c>
      <c r="F248" s="134">
        <v>428228</v>
      </c>
      <c r="G248" s="134">
        <v>471752</v>
      </c>
      <c r="H248" s="111">
        <f>(G248-F248)*100/F248</f>
        <v>10.163744547297235</v>
      </c>
      <c r="I248" s="187"/>
    </row>
    <row r="249" spans="1:9" ht="19.5" customHeight="1" x14ac:dyDescent="0.2">
      <c r="A249" s="258"/>
      <c r="B249" s="112" t="s">
        <v>268</v>
      </c>
      <c r="C249" s="132" t="s">
        <v>578</v>
      </c>
      <c r="D249" s="112" t="s">
        <v>579</v>
      </c>
      <c r="E249" s="112" t="s">
        <v>264</v>
      </c>
      <c r="F249" s="134">
        <v>370294</v>
      </c>
      <c r="G249" s="134">
        <v>403251</v>
      </c>
      <c r="H249" s="111">
        <f>(G249-F249)*100/F249</f>
        <v>8.9002252264416928</v>
      </c>
      <c r="I249" s="187"/>
    </row>
    <row r="250" spans="1:9" ht="20.25" customHeight="1" x14ac:dyDescent="0.2">
      <c r="A250" s="258"/>
      <c r="B250" s="112" t="s">
        <v>415</v>
      </c>
      <c r="C250" s="132" t="s">
        <v>580</v>
      </c>
      <c r="D250" s="112" t="s">
        <v>581</v>
      </c>
      <c r="E250" s="112" t="s">
        <v>264</v>
      </c>
      <c r="F250" s="134">
        <v>358905</v>
      </c>
      <c r="G250" s="134">
        <v>389110</v>
      </c>
      <c r="H250" s="111">
        <f>(G250-F250)*100/F250</f>
        <v>8.4158760674830386</v>
      </c>
      <c r="I250" s="187"/>
    </row>
    <row r="251" spans="1:9" ht="26.25" customHeight="1" x14ac:dyDescent="0.2">
      <c r="A251" s="259"/>
      <c r="B251" s="123" t="s">
        <v>418</v>
      </c>
      <c r="C251" s="124" t="s">
        <v>582</v>
      </c>
      <c r="D251" s="123" t="s">
        <v>583</v>
      </c>
      <c r="E251" s="123" t="s">
        <v>264</v>
      </c>
      <c r="F251" s="135">
        <v>324737</v>
      </c>
      <c r="G251" s="134">
        <v>346686</v>
      </c>
      <c r="H251" s="111">
        <f>(G251-F251)*100/F251</f>
        <v>6.7590080588291448</v>
      </c>
      <c r="I251" s="187"/>
    </row>
    <row r="252" spans="1:9" ht="15.75" x14ac:dyDescent="0.2">
      <c r="A252" s="132"/>
      <c r="B252" s="113"/>
      <c r="C252" s="114"/>
      <c r="D252" s="114"/>
      <c r="E252" s="114"/>
      <c r="F252" s="115"/>
      <c r="G252" s="115"/>
      <c r="H252" s="111"/>
      <c r="I252" s="202"/>
    </row>
    <row r="253" spans="1:9" ht="31.5" x14ac:dyDescent="0.2">
      <c r="A253" s="257" t="s">
        <v>271</v>
      </c>
      <c r="B253" s="132"/>
      <c r="C253" s="167" t="s">
        <v>584</v>
      </c>
      <c r="D253" s="129"/>
      <c r="E253" s="109"/>
      <c r="F253" s="110"/>
      <c r="G253" s="110"/>
      <c r="H253" s="111"/>
      <c r="I253" s="187"/>
    </row>
    <row r="254" spans="1:9" ht="15.75" x14ac:dyDescent="0.2">
      <c r="A254" s="258"/>
      <c r="B254" s="152"/>
      <c r="C254" s="153"/>
      <c r="D254" s="153"/>
      <c r="E254" s="153"/>
      <c r="F254" s="168"/>
      <c r="G254" s="168"/>
      <c r="H254" s="111"/>
      <c r="I254" s="187"/>
    </row>
    <row r="255" spans="1:9" ht="24.75" customHeight="1" x14ac:dyDescent="0.2">
      <c r="A255" s="258"/>
      <c r="B255" s="112" t="s">
        <v>261</v>
      </c>
      <c r="C255" s="132" t="s">
        <v>585</v>
      </c>
      <c r="D255" s="112" t="s">
        <v>586</v>
      </c>
      <c r="E255" s="112" t="s">
        <v>264</v>
      </c>
      <c r="F255" s="134">
        <v>396086</v>
      </c>
      <c r="G255" s="134">
        <v>435784</v>
      </c>
      <c r="H255" s="111">
        <f>(G255-F255)*100/F255</f>
        <v>10.02257085582424</v>
      </c>
      <c r="I255" s="187"/>
    </row>
    <row r="256" spans="1:9" ht="21" customHeight="1" x14ac:dyDescent="0.2">
      <c r="A256" s="258"/>
      <c r="B256" s="112" t="s">
        <v>265</v>
      </c>
      <c r="C256" s="132" t="s">
        <v>587</v>
      </c>
      <c r="D256" s="112" t="s">
        <v>588</v>
      </c>
      <c r="E256" s="112" t="s">
        <v>264</v>
      </c>
      <c r="F256" s="134">
        <v>326763</v>
      </c>
      <c r="G256" s="134">
        <v>353142</v>
      </c>
      <c r="H256" s="111">
        <f>(G256-F256)*100/F256</f>
        <v>8.0728234224805142</v>
      </c>
      <c r="I256" s="187"/>
    </row>
    <row r="257" spans="1:9" ht="22.5" customHeight="1" x14ac:dyDescent="0.2">
      <c r="A257" s="259"/>
      <c r="B257" s="123" t="s">
        <v>268</v>
      </c>
      <c r="C257" s="124" t="s">
        <v>589</v>
      </c>
      <c r="D257" s="123" t="s">
        <v>590</v>
      </c>
      <c r="E257" s="123" t="s">
        <v>264</v>
      </c>
      <c r="F257" s="135">
        <v>292595</v>
      </c>
      <c r="G257" s="134">
        <v>310718</v>
      </c>
      <c r="H257" s="111">
        <f>(G257-F257)*100/F257</f>
        <v>6.1938857465096806</v>
      </c>
      <c r="I257" s="187"/>
    </row>
    <row r="258" spans="1:9" ht="13.5" customHeight="1" x14ac:dyDescent="0.2">
      <c r="A258" s="112"/>
      <c r="B258" s="113"/>
      <c r="C258" s="114"/>
      <c r="D258" s="114"/>
      <c r="E258" s="114"/>
      <c r="F258" s="115"/>
      <c r="G258" s="115"/>
      <c r="H258" s="111"/>
      <c r="I258" s="202"/>
    </row>
    <row r="259" spans="1:9" ht="34.5" customHeight="1" x14ac:dyDescent="0.2">
      <c r="A259" s="265" t="s">
        <v>277</v>
      </c>
      <c r="B259" s="132"/>
      <c r="C259" s="167" t="s">
        <v>591</v>
      </c>
      <c r="D259" s="129"/>
      <c r="E259" s="109"/>
      <c r="F259" s="110"/>
      <c r="G259" s="110"/>
      <c r="H259" s="111"/>
      <c r="I259" s="187"/>
    </row>
    <row r="260" spans="1:9" ht="15.75" x14ac:dyDescent="0.2">
      <c r="A260" s="266"/>
      <c r="B260" s="152"/>
      <c r="C260" s="153"/>
      <c r="D260" s="153"/>
      <c r="E260" s="153"/>
      <c r="F260" s="168"/>
      <c r="G260" s="168"/>
      <c r="H260" s="111"/>
      <c r="I260" s="187"/>
    </row>
    <row r="261" spans="1:9" ht="17.25" customHeight="1" x14ac:dyDescent="0.2">
      <c r="A261" s="266"/>
      <c r="B261" s="112" t="s">
        <v>261</v>
      </c>
      <c r="C261" s="132" t="s">
        <v>592</v>
      </c>
      <c r="D261" s="112" t="s">
        <v>593</v>
      </c>
      <c r="E261" s="112" t="s">
        <v>264</v>
      </c>
      <c r="F261" s="134">
        <v>304459</v>
      </c>
      <c r="G261" s="134">
        <v>328668</v>
      </c>
      <c r="H261" s="111">
        <f>(G261-F261)*100/F261</f>
        <v>7.9514811518135451</v>
      </c>
      <c r="I261" s="187"/>
    </row>
    <row r="262" spans="1:9" ht="15.75" x14ac:dyDescent="0.2">
      <c r="A262" s="266"/>
      <c r="B262" s="112" t="s">
        <v>265</v>
      </c>
      <c r="C262" s="132" t="s">
        <v>594</v>
      </c>
      <c r="D262" s="112" t="s">
        <v>595</v>
      </c>
      <c r="E262" s="112" t="s">
        <v>264</v>
      </c>
      <c r="F262" s="134">
        <v>281351</v>
      </c>
      <c r="G262" s="134">
        <v>301120</v>
      </c>
      <c r="H262" s="111">
        <f>(G262-F262)*100/F262</f>
        <v>7.0264544998951486</v>
      </c>
      <c r="I262" s="187"/>
    </row>
    <row r="263" spans="1:9" ht="15.75" x14ac:dyDescent="0.2">
      <c r="A263" s="267"/>
      <c r="B263" s="123" t="s">
        <v>268</v>
      </c>
      <c r="C263" s="124" t="s">
        <v>596</v>
      </c>
      <c r="D263" s="123" t="s">
        <v>597</v>
      </c>
      <c r="E263" s="123" t="s">
        <v>264</v>
      </c>
      <c r="F263" s="135">
        <v>258573</v>
      </c>
      <c r="G263" s="135">
        <v>272838</v>
      </c>
      <c r="H263" s="111">
        <f>(G263-F263)*100/F263</f>
        <v>5.5168173011103248</v>
      </c>
      <c r="I263" s="187"/>
    </row>
    <row r="264" spans="1:9" ht="15.75" x14ac:dyDescent="0.2">
      <c r="A264" s="112"/>
      <c r="B264" s="113"/>
      <c r="C264" s="114"/>
      <c r="D264" s="114"/>
      <c r="E264" s="114"/>
      <c r="F264" s="115"/>
      <c r="G264" s="115"/>
      <c r="H264" s="111"/>
      <c r="I264" s="202"/>
    </row>
    <row r="265" spans="1:9" ht="50.25" customHeight="1" x14ac:dyDescent="0.2">
      <c r="A265" s="125" t="s">
        <v>284</v>
      </c>
      <c r="B265" s="126"/>
      <c r="C265" s="126" t="s">
        <v>598</v>
      </c>
      <c r="D265" s="127" t="s">
        <v>599</v>
      </c>
      <c r="E265" s="127" t="s">
        <v>264</v>
      </c>
      <c r="F265" s="183">
        <v>682044</v>
      </c>
      <c r="G265" s="183">
        <v>711362</v>
      </c>
      <c r="H265" s="111">
        <f>(G265-F265)*100/F265</f>
        <v>4.2985496536880321</v>
      </c>
      <c r="I265" s="187"/>
    </row>
    <row r="266" spans="1:9" ht="15.75" x14ac:dyDescent="0.2">
      <c r="A266" s="112"/>
      <c r="B266" s="113"/>
      <c r="C266" s="114"/>
      <c r="D266" s="114"/>
      <c r="E266" s="114"/>
      <c r="F266" s="115"/>
      <c r="G266" s="115"/>
      <c r="H266" s="111"/>
      <c r="I266" s="187"/>
    </row>
    <row r="267" spans="1:9" ht="45" x14ac:dyDescent="0.2">
      <c r="A267" s="125" t="s">
        <v>291</v>
      </c>
      <c r="B267" s="126"/>
      <c r="C267" s="126" t="s">
        <v>600</v>
      </c>
      <c r="D267" s="127" t="s">
        <v>601</v>
      </c>
      <c r="E267" s="127" t="s">
        <v>264</v>
      </c>
      <c r="F267" s="183">
        <v>891962</v>
      </c>
      <c r="G267" s="183">
        <v>936473</v>
      </c>
      <c r="H267" s="111">
        <f>(G267-F267)*100/F267</f>
        <v>4.9902350100116371</v>
      </c>
      <c r="I267" s="187"/>
    </row>
    <row r="268" spans="1:9" ht="15.75" x14ac:dyDescent="0.2">
      <c r="A268" s="112"/>
      <c r="B268" s="113"/>
      <c r="C268" s="114"/>
      <c r="D268" s="114"/>
      <c r="E268" s="114"/>
      <c r="F268" s="115"/>
      <c r="G268" s="115"/>
      <c r="H268" s="111"/>
      <c r="I268" s="187"/>
    </row>
    <row r="269" spans="1:9" ht="31.5" x14ac:dyDescent="0.2">
      <c r="A269" s="257" t="s">
        <v>293</v>
      </c>
      <c r="B269" s="132"/>
      <c r="C269" s="167" t="s">
        <v>602</v>
      </c>
      <c r="D269" s="129"/>
      <c r="E269" s="109"/>
      <c r="F269" s="110"/>
      <c r="G269" s="110"/>
      <c r="H269" s="111"/>
      <c r="I269" s="187"/>
    </row>
    <row r="270" spans="1:9" ht="15.75" x14ac:dyDescent="0.2">
      <c r="A270" s="258"/>
      <c r="B270" s="113"/>
      <c r="C270" s="114"/>
      <c r="D270" s="114"/>
      <c r="E270" s="114"/>
      <c r="F270" s="115"/>
      <c r="G270" s="115"/>
      <c r="H270" s="111"/>
      <c r="I270" s="187"/>
    </row>
    <row r="271" spans="1:9" ht="15.75" x14ac:dyDescent="0.2">
      <c r="A271" s="258"/>
      <c r="B271" s="120" t="s">
        <v>261</v>
      </c>
      <c r="C271" s="117" t="s">
        <v>592</v>
      </c>
      <c r="D271" s="120" t="s">
        <v>603</v>
      </c>
      <c r="E271" s="120" t="s">
        <v>264</v>
      </c>
      <c r="F271" s="137">
        <v>382465</v>
      </c>
      <c r="G271" s="137">
        <v>405810</v>
      </c>
      <c r="H271" s="111">
        <f>(G271-F271)*100/F271</f>
        <v>6.1038264939275493</v>
      </c>
      <c r="I271" s="187"/>
    </row>
    <row r="272" spans="1:9" ht="18" customHeight="1" x14ac:dyDescent="0.2">
      <c r="A272" s="258"/>
      <c r="B272" s="112" t="s">
        <v>265</v>
      </c>
      <c r="C272" s="132" t="s">
        <v>594</v>
      </c>
      <c r="D272" s="112" t="s">
        <v>604</v>
      </c>
      <c r="E272" s="112" t="s">
        <v>264</v>
      </c>
      <c r="F272" s="134">
        <v>359357</v>
      </c>
      <c r="G272" s="134">
        <v>378263</v>
      </c>
      <c r="H272" s="111">
        <f>(G272-F272)*100/F272</f>
        <v>5.2610635106593167</v>
      </c>
      <c r="I272" s="187"/>
    </row>
    <row r="273" spans="1:9" ht="15.75" x14ac:dyDescent="0.2">
      <c r="A273" s="259"/>
      <c r="B273" s="123" t="s">
        <v>268</v>
      </c>
      <c r="C273" s="124" t="s">
        <v>596</v>
      </c>
      <c r="D273" s="123" t="s">
        <v>605</v>
      </c>
      <c r="E273" s="123" t="s">
        <v>264</v>
      </c>
      <c r="F273" s="135">
        <v>336579</v>
      </c>
      <c r="G273" s="135">
        <v>349980</v>
      </c>
      <c r="H273" s="111">
        <f>(G273-F273)*100/F273</f>
        <v>3.9815318246236395</v>
      </c>
      <c r="I273" s="187"/>
    </row>
    <row r="274" spans="1:9" ht="15.75" x14ac:dyDescent="0.2">
      <c r="A274" s="112"/>
      <c r="B274" s="113"/>
      <c r="C274" s="114"/>
      <c r="D274" s="114"/>
      <c r="E274" s="114"/>
      <c r="F274" s="115"/>
      <c r="G274" s="115"/>
      <c r="H274" s="111"/>
      <c r="I274" s="187"/>
    </row>
    <row r="275" spans="1:9" ht="31.5" x14ac:dyDescent="0.2">
      <c r="A275" s="253" t="s">
        <v>297</v>
      </c>
      <c r="B275" s="112"/>
      <c r="C275" s="167" t="s">
        <v>606</v>
      </c>
      <c r="D275" s="113"/>
      <c r="E275" s="114"/>
      <c r="F275" s="115"/>
      <c r="G275" s="115"/>
      <c r="H275" s="111"/>
      <c r="I275" s="187"/>
    </row>
    <row r="276" spans="1:9" ht="15.75" x14ac:dyDescent="0.2">
      <c r="A276" s="253"/>
      <c r="B276" s="112" t="s">
        <v>261</v>
      </c>
      <c r="C276" s="132" t="s">
        <v>607</v>
      </c>
      <c r="D276" s="127" t="s">
        <v>608</v>
      </c>
      <c r="E276" s="123" t="s">
        <v>264</v>
      </c>
      <c r="F276" s="135">
        <v>409891</v>
      </c>
      <c r="G276" s="135">
        <v>439655</v>
      </c>
      <c r="H276" s="111">
        <f>(G276-F276)*100/F276</f>
        <v>7.2614426762236786</v>
      </c>
      <c r="I276" s="187"/>
    </row>
    <row r="277" spans="1:9" ht="31.5" x14ac:dyDescent="0.2">
      <c r="A277" s="253"/>
      <c r="B277" s="112"/>
      <c r="C277" s="167" t="s">
        <v>609</v>
      </c>
      <c r="D277" s="113"/>
      <c r="E277" s="114"/>
      <c r="F277" s="115"/>
      <c r="G277" s="115"/>
      <c r="H277" s="111"/>
      <c r="I277" s="187"/>
    </row>
    <row r="278" spans="1:9" ht="18" x14ac:dyDescent="0.2">
      <c r="A278" s="253"/>
      <c r="B278" s="112" t="s">
        <v>261</v>
      </c>
      <c r="C278" s="132" t="s">
        <v>607</v>
      </c>
      <c r="D278" s="127" t="s">
        <v>610</v>
      </c>
      <c r="E278" s="123" t="s">
        <v>264</v>
      </c>
      <c r="F278" s="135">
        <v>688821</v>
      </c>
      <c r="G278" s="203">
        <v>694050</v>
      </c>
      <c r="H278" s="111">
        <f>(G278-F278)*100/F278</f>
        <v>0.75912319746349199</v>
      </c>
      <c r="I278" s="187"/>
    </row>
    <row r="279" spans="1:9" ht="33.75" customHeight="1" x14ac:dyDescent="0.2">
      <c r="A279" s="253"/>
      <c r="B279" s="112"/>
      <c r="C279" s="167" t="s">
        <v>611</v>
      </c>
      <c r="D279" s="113"/>
      <c r="E279" s="114"/>
      <c r="F279" s="115"/>
      <c r="G279" s="115"/>
      <c r="H279" s="111"/>
      <c r="I279" s="187"/>
    </row>
    <row r="280" spans="1:9" ht="26.25" customHeight="1" x14ac:dyDescent="0.2">
      <c r="A280" s="253"/>
      <c r="B280" s="112" t="s">
        <v>261</v>
      </c>
      <c r="C280" s="132" t="s">
        <v>607</v>
      </c>
      <c r="D280" s="120" t="s">
        <v>612</v>
      </c>
      <c r="E280" s="112" t="s">
        <v>264</v>
      </c>
      <c r="F280" s="134">
        <v>939485</v>
      </c>
      <c r="G280" s="134">
        <v>929298</v>
      </c>
      <c r="H280" s="111">
        <f>(G280-F280)*100/F280</f>
        <v>-1.084317471806362</v>
      </c>
      <c r="I280" s="187"/>
    </row>
    <row r="281" spans="1:9" ht="12" customHeight="1" x14ac:dyDescent="0.2">
      <c r="A281" s="112"/>
      <c r="B281" s="116"/>
      <c r="C281" s="118"/>
      <c r="D281" s="118"/>
      <c r="E281" s="118"/>
      <c r="F281" s="119"/>
      <c r="G281" s="119"/>
      <c r="H281" s="111"/>
      <c r="I281" s="187"/>
    </row>
    <row r="282" spans="1:9" ht="34.5" customHeight="1" x14ac:dyDescent="0.2">
      <c r="A282" s="257" t="s">
        <v>613</v>
      </c>
      <c r="B282" s="112"/>
      <c r="C282" s="167" t="s">
        <v>606</v>
      </c>
      <c r="D282" s="113"/>
      <c r="E282" s="114"/>
      <c r="F282" s="115"/>
      <c r="G282" s="115"/>
      <c r="H282" s="111"/>
      <c r="I282" s="187"/>
    </row>
    <row r="283" spans="1:9" ht="21" customHeight="1" x14ac:dyDescent="0.2">
      <c r="A283" s="258"/>
      <c r="B283" s="112" t="s">
        <v>261</v>
      </c>
      <c r="C283" s="132" t="s">
        <v>614</v>
      </c>
      <c r="D283" s="120" t="s">
        <v>615</v>
      </c>
      <c r="E283" s="112" t="s">
        <v>264</v>
      </c>
      <c r="F283" s="137">
        <v>579374</v>
      </c>
      <c r="G283" s="137">
        <v>638835</v>
      </c>
      <c r="H283" s="111">
        <f>(G283-F283)*100/F283</f>
        <v>10.26297348517538</v>
      </c>
      <c r="I283" s="187"/>
    </row>
    <row r="284" spans="1:9" ht="30" x14ac:dyDescent="0.2">
      <c r="A284" s="258"/>
      <c r="B284" s="112"/>
      <c r="C284" s="132" t="s">
        <v>616</v>
      </c>
      <c r="D284" s="145"/>
      <c r="E284" s="140"/>
      <c r="F284" s="146"/>
      <c r="G284" s="146"/>
      <c r="H284" s="111"/>
      <c r="I284" s="187"/>
    </row>
    <row r="285" spans="1:9" ht="15.75" x14ac:dyDescent="0.2">
      <c r="A285" s="258"/>
      <c r="B285" s="112" t="s">
        <v>265</v>
      </c>
      <c r="C285" s="132" t="s">
        <v>614</v>
      </c>
      <c r="D285" s="112" t="s">
        <v>617</v>
      </c>
      <c r="E285" s="112" t="s">
        <v>264</v>
      </c>
      <c r="F285" s="134">
        <v>870826</v>
      </c>
      <c r="G285" s="134">
        <v>908171</v>
      </c>
      <c r="H285" s="111">
        <f>(G285-F285)*100/F285</f>
        <v>4.2884571659550819</v>
      </c>
      <c r="I285" s="187"/>
    </row>
    <row r="286" spans="1:9" ht="30" x14ac:dyDescent="0.2">
      <c r="A286" s="258"/>
      <c r="B286" s="112"/>
      <c r="C286" s="132" t="s">
        <v>611</v>
      </c>
      <c r="D286" s="145"/>
      <c r="E286" s="140"/>
      <c r="F286" s="146"/>
      <c r="G286" s="146"/>
      <c r="H286" s="111"/>
      <c r="I286" s="187"/>
    </row>
    <row r="287" spans="1:9" ht="20.25" customHeight="1" x14ac:dyDescent="0.2">
      <c r="A287" s="259"/>
      <c r="B287" s="112" t="s">
        <v>268</v>
      </c>
      <c r="C287" s="132" t="s">
        <v>614</v>
      </c>
      <c r="D287" s="112" t="s">
        <v>618</v>
      </c>
      <c r="E287" s="112" t="s">
        <v>264</v>
      </c>
      <c r="F287" s="134">
        <v>1114841</v>
      </c>
      <c r="G287" s="134">
        <v>1136576</v>
      </c>
      <c r="H287" s="111">
        <f>(G287-F287)*100/F287</f>
        <v>1.9496053697343387</v>
      </c>
      <c r="I287" s="187"/>
    </row>
    <row r="288" spans="1:9" ht="15.75" x14ac:dyDescent="0.2">
      <c r="A288" s="112"/>
      <c r="B288" s="139"/>
      <c r="C288" s="132"/>
      <c r="D288" s="120"/>
      <c r="E288" s="112"/>
      <c r="F288" s="134"/>
      <c r="G288" s="134"/>
      <c r="H288" s="111"/>
      <c r="I288" s="187"/>
    </row>
    <row r="289" spans="1:9" ht="33.75" customHeight="1" x14ac:dyDescent="0.2">
      <c r="A289" s="125" t="s">
        <v>303</v>
      </c>
      <c r="B289" s="112"/>
      <c r="C289" s="132" t="s">
        <v>619</v>
      </c>
      <c r="D289" s="120" t="s">
        <v>620</v>
      </c>
      <c r="E289" s="112" t="s">
        <v>264</v>
      </c>
      <c r="F289" s="135">
        <v>344124</v>
      </c>
      <c r="G289" s="203">
        <v>360678</v>
      </c>
      <c r="H289" s="154">
        <f>(G289-F289)*100/F289</f>
        <v>4.8104752937894482</v>
      </c>
      <c r="I289" s="187"/>
    </row>
    <row r="290" spans="1:9" ht="33.75" customHeight="1" x14ac:dyDescent="0.2">
      <c r="A290" s="133" t="s">
        <v>310</v>
      </c>
      <c r="B290" s="112"/>
      <c r="C290" s="132" t="s">
        <v>621</v>
      </c>
      <c r="D290" s="120" t="s">
        <v>622</v>
      </c>
      <c r="E290" s="112" t="s">
        <v>264</v>
      </c>
      <c r="F290" s="134">
        <v>340243</v>
      </c>
      <c r="G290" s="172">
        <v>357917</v>
      </c>
      <c r="H290" s="111">
        <f>(G290-F290)*100/F290</f>
        <v>5.1945227381606678</v>
      </c>
      <c r="I290" s="187"/>
    </row>
    <row r="291" spans="1:9" ht="32.25" customHeight="1" x14ac:dyDescent="0.2">
      <c r="A291" s="125" t="s">
        <v>318</v>
      </c>
      <c r="B291" s="123"/>
      <c r="C291" s="124" t="s">
        <v>623</v>
      </c>
      <c r="D291" s="123" t="s">
        <v>188</v>
      </c>
      <c r="E291" s="123" t="s">
        <v>296</v>
      </c>
      <c r="F291" s="135">
        <v>12059</v>
      </c>
      <c r="G291" s="203">
        <v>12279</v>
      </c>
      <c r="H291" s="111">
        <f>(G291-F291)*100/F291</f>
        <v>1.8243635458993284</v>
      </c>
      <c r="I291" s="187"/>
    </row>
    <row r="292" spans="1:9" ht="27.75" customHeight="1" x14ac:dyDescent="0.2">
      <c r="A292" s="112"/>
      <c r="B292" s="113"/>
      <c r="C292" s="114"/>
      <c r="D292" s="114"/>
      <c r="E292" s="114"/>
      <c r="F292" s="115"/>
      <c r="G292" s="115"/>
      <c r="H292" s="111"/>
      <c r="I292" s="187"/>
    </row>
    <row r="293" spans="1:9" ht="30" x14ac:dyDescent="0.2">
      <c r="A293" s="125" t="s">
        <v>322</v>
      </c>
      <c r="B293" s="112"/>
      <c r="C293" s="132" t="s">
        <v>624</v>
      </c>
      <c r="D293" s="112" t="s">
        <v>190</v>
      </c>
      <c r="E293" s="112" t="s">
        <v>625</v>
      </c>
      <c r="F293" s="134">
        <v>1761204</v>
      </c>
      <c r="G293" s="134">
        <v>1820549</v>
      </c>
      <c r="H293" s="111">
        <f>(G293-F293)*100/F293</f>
        <v>3.3695699078584878</v>
      </c>
      <c r="I293" s="187"/>
    </row>
    <row r="294" spans="1:9" ht="30" x14ac:dyDescent="0.2">
      <c r="A294" s="125" t="s">
        <v>328</v>
      </c>
      <c r="B294" s="112"/>
      <c r="C294" s="132" t="s">
        <v>626</v>
      </c>
      <c r="D294" s="112" t="s">
        <v>193</v>
      </c>
      <c r="E294" s="112" t="s">
        <v>627</v>
      </c>
      <c r="F294" s="134">
        <v>1000002</v>
      </c>
      <c r="G294" s="134">
        <v>1030345</v>
      </c>
      <c r="H294" s="111">
        <f>(G294-F294)*100/F294</f>
        <v>3.0342939314121371</v>
      </c>
      <c r="I294" s="187"/>
    </row>
    <row r="295" spans="1:9" ht="30" x14ac:dyDescent="0.2">
      <c r="A295" s="125" t="s">
        <v>335</v>
      </c>
      <c r="B295" s="112"/>
      <c r="C295" s="132" t="s">
        <v>628</v>
      </c>
      <c r="D295" s="112" t="s">
        <v>196</v>
      </c>
      <c r="E295" s="112" t="s">
        <v>629</v>
      </c>
      <c r="F295" s="134">
        <v>847280</v>
      </c>
      <c r="G295" s="134">
        <v>868714</v>
      </c>
      <c r="H295" s="111">
        <f>(G295-F295)*100/F295</f>
        <v>2.5297422339722404</v>
      </c>
      <c r="I295" s="187"/>
    </row>
    <row r="296" spans="1:9" ht="24" customHeight="1" x14ac:dyDescent="0.2">
      <c r="A296" s="125" t="s">
        <v>340</v>
      </c>
      <c r="B296" s="112"/>
      <c r="C296" s="132" t="s">
        <v>630</v>
      </c>
      <c r="D296" s="123" t="s">
        <v>199</v>
      </c>
      <c r="E296" s="123" t="s">
        <v>264</v>
      </c>
      <c r="F296" s="135">
        <v>139888</v>
      </c>
      <c r="G296" s="134">
        <v>138145</v>
      </c>
      <c r="H296" s="111">
        <f>(G296-F296)*100/F296</f>
        <v>-1.2459967974379504</v>
      </c>
      <c r="I296" s="187"/>
    </row>
    <row r="297" spans="1:9" ht="34.5" customHeight="1" x14ac:dyDescent="0.2">
      <c r="A297" s="257" t="s">
        <v>348</v>
      </c>
      <c r="B297" s="112"/>
      <c r="C297" s="167" t="s">
        <v>631</v>
      </c>
      <c r="D297" s="113"/>
      <c r="E297" s="114"/>
      <c r="F297" s="115"/>
      <c r="G297" s="115"/>
      <c r="H297" s="111"/>
      <c r="I297" s="187"/>
    </row>
    <row r="298" spans="1:9" ht="20.25" customHeight="1" x14ac:dyDescent="0.2">
      <c r="A298" s="258"/>
      <c r="B298" s="204" t="s">
        <v>261</v>
      </c>
      <c r="C298" s="205" t="s">
        <v>632</v>
      </c>
      <c r="D298" s="206" t="s">
        <v>633</v>
      </c>
      <c r="E298" s="206"/>
      <c r="F298" s="207">
        <v>119499</v>
      </c>
      <c r="G298" s="207">
        <v>129388</v>
      </c>
      <c r="H298" s="208">
        <f t="shared" ref="H298:H303" si="3">(G298-F298)*100/F298</f>
        <v>8.275383057598809</v>
      </c>
      <c r="I298" s="187"/>
    </row>
    <row r="299" spans="1:9" ht="21" customHeight="1" x14ac:dyDescent="0.2">
      <c r="A299" s="258"/>
      <c r="B299" s="204" t="s">
        <v>265</v>
      </c>
      <c r="C299" s="205" t="s">
        <v>634</v>
      </c>
      <c r="D299" s="204" t="s">
        <v>635</v>
      </c>
      <c r="E299" s="204"/>
      <c r="F299" s="209">
        <v>191483</v>
      </c>
      <c r="G299" s="207">
        <v>212341</v>
      </c>
      <c r="H299" s="208">
        <f t="shared" si="3"/>
        <v>10.892872996558442</v>
      </c>
      <c r="I299" s="187"/>
    </row>
    <row r="300" spans="1:9" ht="21" customHeight="1" x14ac:dyDescent="0.2">
      <c r="A300" s="258"/>
      <c r="B300" s="204" t="s">
        <v>268</v>
      </c>
      <c r="C300" s="205" t="s">
        <v>636</v>
      </c>
      <c r="D300" s="204" t="s">
        <v>637</v>
      </c>
      <c r="E300" s="204"/>
      <c r="F300" s="209">
        <v>124670</v>
      </c>
      <c r="G300" s="207">
        <v>134322</v>
      </c>
      <c r="H300" s="208">
        <f t="shared" si="3"/>
        <v>7.7420389829148952</v>
      </c>
      <c r="I300" s="187"/>
    </row>
    <row r="301" spans="1:9" ht="22.5" customHeight="1" x14ac:dyDescent="0.2">
      <c r="A301" s="259"/>
      <c r="B301" s="204" t="s">
        <v>415</v>
      </c>
      <c r="C301" s="205" t="s">
        <v>638</v>
      </c>
      <c r="D301" s="204" t="s">
        <v>639</v>
      </c>
      <c r="E301" s="204"/>
      <c r="F301" s="209">
        <v>195784</v>
      </c>
      <c r="G301" s="207">
        <v>216481</v>
      </c>
      <c r="H301" s="208">
        <f t="shared" si="3"/>
        <v>10.571343930045357</v>
      </c>
      <c r="I301" s="187"/>
    </row>
    <row r="302" spans="1:9" ht="15.75" x14ac:dyDescent="0.2">
      <c r="A302" s="125" t="s">
        <v>469</v>
      </c>
      <c r="B302" s="112"/>
      <c r="C302" s="132" t="s">
        <v>640</v>
      </c>
      <c r="D302" s="112" t="s">
        <v>641</v>
      </c>
      <c r="E302" s="123" t="s">
        <v>264</v>
      </c>
      <c r="F302" s="134">
        <v>166708</v>
      </c>
      <c r="G302" s="207">
        <v>166096</v>
      </c>
      <c r="H302" s="111">
        <f t="shared" si="3"/>
        <v>-0.3671089569786693</v>
      </c>
      <c r="I302" s="187"/>
    </row>
    <row r="303" spans="1:9" ht="15.75" x14ac:dyDescent="0.2">
      <c r="A303" s="133" t="s">
        <v>475</v>
      </c>
      <c r="B303" s="123"/>
      <c r="C303" s="124" t="s">
        <v>642</v>
      </c>
      <c r="D303" s="123" t="s">
        <v>208</v>
      </c>
      <c r="E303" s="123" t="s">
        <v>264</v>
      </c>
      <c r="F303" s="135">
        <v>164086</v>
      </c>
      <c r="G303" s="207">
        <v>161886</v>
      </c>
      <c r="H303" s="111">
        <f t="shared" si="3"/>
        <v>-1.3407603329961117</v>
      </c>
      <c r="I303" s="187"/>
    </row>
    <row r="304" spans="1:9" ht="31.5" x14ac:dyDescent="0.2">
      <c r="A304" s="253" t="s">
        <v>477</v>
      </c>
      <c r="B304" s="112"/>
      <c r="C304" s="167" t="s">
        <v>643</v>
      </c>
      <c r="D304" s="179"/>
      <c r="E304" s="180"/>
      <c r="F304" s="110"/>
      <c r="G304" s="110"/>
      <c r="H304" s="111"/>
      <c r="I304" s="187"/>
    </row>
    <row r="305" spans="1:9" ht="15.75" x14ac:dyDescent="0.2">
      <c r="A305" s="253"/>
      <c r="B305" s="112" t="s">
        <v>261</v>
      </c>
      <c r="C305" s="132" t="s">
        <v>644</v>
      </c>
      <c r="D305" s="112" t="s">
        <v>645</v>
      </c>
      <c r="E305" s="112" t="s">
        <v>296</v>
      </c>
      <c r="F305" s="134">
        <v>1612</v>
      </c>
      <c r="G305" s="134">
        <v>1657</v>
      </c>
      <c r="H305" s="111">
        <f>(G305-F305)*100/F305</f>
        <v>2.791563275434243</v>
      </c>
      <c r="I305" s="187"/>
    </row>
    <row r="306" spans="1:9" ht="21" customHeight="1" x14ac:dyDescent="0.2">
      <c r="A306" s="253"/>
      <c r="B306" s="112" t="s">
        <v>265</v>
      </c>
      <c r="C306" s="132" t="s">
        <v>646</v>
      </c>
      <c r="D306" s="112" t="s">
        <v>647</v>
      </c>
      <c r="E306" s="112" t="s">
        <v>296</v>
      </c>
      <c r="F306" s="134">
        <v>1894</v>
      </c>
      <c r="G306" s="134">
        <v>1946</v>
      </c>
      <c r="H306" s="111">
        <f>(G306-F306)*100/F306</f>
        <v>2.7455121436114043</v>
      </c>
      <c r="I306" s="187"/>
    </row>
    <row r="307" spans="1:9" ht="21" customHeight="1" x14ac:dyDescent="0.2">
      <c r="A307" s="253"/>
      <c r="B307" s="112" t="s">
        <v>268</v>
      </c>
      <c r="C307" s="41" t="s">
        <v>648</v>
      </c>
      <c r="D307" s="112" t="s">
        <v>649</v>
      </c>
      <c r="E307" s="112" t="s">
        <v>296</v>
      </c>
      <c r="F307" s="134">
        <v>535</v>
      </c>
      <c r="G307" s="134">
        <v>556</v>
      </c>
      <c r="H307" s="111">
        <f t="shared" ref="H307:H331" si="4">(G307-F307)*100/F307</f>
        <v>3.9252336448598131</v>
      </c>
      <c r="I307" s="187"/>
    </row>
    <row r="308" spans="1:9" ht="30" x14ac:dyDescent="0.2">
      <c r="A308" s="253"/>
      <c r="B308" s="112" t="s">
        <v>415</v>
      </c>
      <c r="C308" s="210" t="s">
        <v>650</v>
      </c>
      <c r="D308" s="112" t="s">
        <v>651</v>
      </c>
      <c r="E308" s="112" t="s">
        <v>296</v>
      </c>
      <c r="F308" s="134">
        <v>104</v>
      </c>
      <c r="G308" s="134">
        <v>104</v>
      </c>
      <c r="H308" s="111">
        <f t="shared" si="4"/>
        <v>0</v>
      </c>
      <c r="I308" s="187"/>
    </row>
    <row r="309" spans="1:9" ht="30" x14ac:dyDescent="0.2">
      <c r="A309" s="253"/>
      <c r="B309" s="112" t="s">
        <v>418</v>
      </c>
      <c r="C309" s="35" t="s">
        <v>652</v>
      </c>
      <c r="D309" s="112" t="s">
        <v>653</v>
      </c>
      <c r="E309" s="112" t="s">
        <v>296</v>
      </c>
      <c r="F309" s="134">
        <v>136</v>
      </c>
      <c r="G309" s="134">
        <v>136</v>
      </c>
      <c r="H309" s="111">
        <f t="shared" si="4"/>
        <v>0</v>
      </c>
      <c r="I309" s="187"/>
    </row>
    <row r="310" spans="1:9" ht="15.75" x14ac:dyDescent="0.2">
      <c r="A310" s="253"/>
      <c r="B310" s="112" t="s">
        <v>421</v>
      </c>
      <c r="C310" s="210" t="s">
        <v>654</v>
      </c>
      <c r="D310" s="112" t="s">
        <v>655</v>
      </c>
      <c r="E310" s="112" t="s">
        <v>296</v>
      </c>
      <c r="F310" s="134">
        <v>166</v>
      </c>
      <c r="G310" s="134">
        <v>171</v>
      </c>
      <c r="H310" s="111">
        <f t="shared" si="4"/>
        <v>3.0120481927710845</v>
      </c>
      <c r="I310" s="187"/>
    </row>
    <row r="311" spans="1:9" ht="15.75" x14ac:dyDescent="0.2">
      <c r="A311" s="253"/>
      <c r="B311" s="112" t="s">
        <v>541</v>
      </c>
      <c r="C311" s="41" t="s">
        <v>656</v>
      </c>
      <c r="D311" s="112" t="s">
        <v>657</v>
      </c>
      <c r="E311" s="112" t="s">
        <v>296</v>
      </c>
      <c r="F311" s="134">
        <v>479</v>
      </c>
      <c r="G311" s="134">
        <v>492</v>
      </c>
      <c r="H311" s="111">
        <f t="shared" si="4"/>
        <v>2.7139874739039667</v>
      </c>
      <c r="I311" s="187"/>
    </row>
    <row r="312" spans="1:9" ht="15.75" x14ac:dyDescent="0.2">
      <c r="A312" s="125"/>
      <c r="B312" s="112"/>
      <c r="C312" s="211"/>
      <c r="D312" s="112"/>
      <c r="E312" s="112"/>
      <c r="F312" s="134"/>
      <c r="G312" s="134"/>
      <c r="H312" s="111"/>
      <c r="I312" s="187"/>
    </row>
    <row r="313" spans="1:9" ht="21" customHeight="1" x14ac:dyDescent="0.2">
      <c r="A313" s="125" t="s">
        <v>479</v>
      </c>
      <c r="B313" s="112"/>
      <c r="C313" s="211" t="s">
        <v>658</v>
      </c>
      <c r="D313" s="112"/>
      <c r="E313" s="112"/>
      <c r="F313" s="134"/>
      <c r="G313" s="134"/>
      <c r="H313" s="111"/>
      <c r="I313" s="187"/>
    </row>
    <row r="314" spans="1:9" ht="21" customHeight="1" x14ac:dyDescent="0.2">
      <c r="A314" s="125"/>
      <c r="B314" s="112" t="s">
        <v>261</v>
      </c>
      <c r="C314" s="212" t="s">
        <v>659</v>
      </c>
      <c r="D314" s="112" t="s">
        <v>660</v>
      </c>
      <c r="E314" s="112"/>
      <c r="F314" s="134">
        <v>428331</v>
      </c>
      <c r="G314" s="134">
        <v>472299</v>
      </c>
      <c r="H314" s="111">
        <f t="shared" si="4"/>
        <v>10.264958641798049</v>
      </c>
      <c r="I314" s="213"/>
    </row>
    <row r="315" spans="1:9" ht="21" customHeight="1" x14ac:dyDescent="0.2">
      <c r="A315" s="125"/>
      <c r="B315" s="112" t="s">
        <v>265</v>
      </c>
      <c r="C315" s="212" t="s">
        <v>661</v>
      </c>
      <c r="D315" s="112" t="s">
        <v>662</v>
      </c>
      <c r="E315" s="112"/>
      <c r="F315" s="134">
        <v>420101</v>
      </c>
      <c r="G315" s="134">
        <v>462205</v>
      </c>
      <c r="H315" s="111">
        <f t="shared" si="4"/>
        <v>10.022351767789175</v>
      </c>
      <c r="I315" s="213"/>
    </row>
    <row r="316" spans="1:9" ht="21" customHeight="1" x14ac:dyDescent="0.2">
      <c r="A316" s="125"/>
      <c r="B316" s="112" t="s">
        <v>268</v>
      </c>
      <c r="C316" s="212" t="s">
        <v>663</v>
      </c>
      <c r="D316" s="112" t="s">
        <v>664</v>
      </c>
      <c r="E316" s="112"/>
      <c r="F316" s="134">
        <v>679982</v>
      </c>
      <c r="G316" s="134">
        <v>754227</v>
      </c>
      <c r="H316" s="111">
        <f t="shared" si="4"/>
        <v>10.918671376595263</v>
      </c>
      <c r="I316" s="213"/>
    </row>
    <row r="317" spans="1:9" ht="21" customHeight="1" x14ac:dyDescent="0.2">
      <c r="A317" s="125"/>
      <c r="B317" s="112" t="s">
        <v>415</v>
      </c>
      <c r="C317" s="212" t="s">
        <v>665</v>
      </c>
      <c r="D317" s="112" t="s">
        <v>666</v>
      </c>
      <c r="E317" s="112"/>
      <c r="F317" s="134">
        <v>789045</v>
      </c>
      <c r="G317" s="134">
        <v>872192</v>
      </c>
      <c r="H317" s="111">
        <f t="shared" si="4"/>
        <v>10.537675291016356</v>
      </c>
      <c r="I317" s="213"/>
    </row>
    <row r="318" spans="1:9" ht="15.75" x14ac:dyDescent="0.2">
      <c r="A318" s="125"/>
      <c r="B318" s="112"/>
      <c r="C318" s="214"/>
      <c r="D318" s="112"/>
      <c r="E318" s="112"/>
      <c r="F318" s="134"/>
      <c r="G318" s="134"/>
      <c r="H318" s="111"/>
      <c r="I318" s="187"/>
    </row>
    <row r="319" spans="1:9" ht="31.5" x14ac:dyDescent="0.2">
      <c r="A319" s="125" t="s">
        <v>667</v>
      </c>
      <c r="B319" s="112"/>
      <c r="C319" s="167" t="s">
        <v>668</v>
      </c>
      <c r="D319" s="112"/>
      <c r="E319" s="112"/>
      <c r="F319" s="134"/>
      <c r="G319" s="134"/>
      <c r="H319" s="111"/>
      <c r="I319" s="187"/>
    </row>
    <row r="320" spans="1:9" ht="22.5" customHeight="1" x14ac:dyDescent="0.2">
      <c r="A320" s="125"/>
      <c r="B320" s="112" t="s">
        <v>261</v>
      </c>
      <c r="C320" s="212" t="s">
        <v>659</v>
      </c>
      <c r="D320" s="112" t="s">
        <v>669</v>
      </c>
      <c r="E320" s="112"/>
      <c r="F320" s="134">
        <v>239776</v>
      </c>
      <c r="G320" s="134">
        <v>323608</v>
      </c>
      <c r="H320" s="111">
        <f t="shared" si="4"/>
        <v>34.962631789670361</v>
      </c>
      <c r="I320" s="213"/>
    </row>
    <row r="321" spans="1:9" ht="22.5" customHeight="1" x14ac:dyDescent="0.2">
      <c r="A321" s="125"/>
      <c r="B321" s="112" t="s">
        <v>265</v>
      </c>
      <c r="C321" s="212" t="s">
        <v>661</v>
      </c>
      <c r="D321" s="112" t="s">
        <v>670</v>
      </c>
      <c r="E321" s="112"/>
      <c r="F321" s="134">
        <v>231179</v>
      </c>
      <c r="G321" s="134">
        <v>313136</v>
      </c>
      <c r="H321" s="111">
        <f t="shared" si="4"/>
        <v>35.451749510119861</v>
      </c>
      <c r="I321" s="213"/>
    </row>
    <row r="322" spans="1:9" ht="22.5" customHeight="1" x14ac:dyDescent="0.2">
      <c r="A322" s="125"/>
      <c r="B322" s="112" t="s">
        <v>268</v>
      </c>
      <c r="C322" s="212" t="s">
        <v>671</v>
      </c>
      <c r="D322" s="112" t="s">
        <v>672</v>
      </c>
      <c r="E322" s="112"/>
      <c r="F322" s="134">
        <v>400806</v>
      </c>
      <c r="G322" s="134">
        <v>499704</v>
      </c>
      <c r="H322" s="111">
        <f t="shared" si="4"/>
        <v>24.674780317659916</v>
      </c>
      <c r="I322" s="213"/>
    </row>
    <row r="323" spans="1:9" ht="22.5" customHeight="1" x14ac:dyDescent="0.2">
      <c r="A323" s="125"/>
      <c r="B323" s="112" t="s">
        <v>415</v>
      </c>
      <c r="C323" s="212" t="s">
        <v>663</v>
      </c>
      <c r="D323" s="112" t="s">
        <v>673</v>
      </c>
      <c r="E323" s="112"/>
      <c r="F323" s="134">
        <v>491059</v>
      </c>
      <c r="G323" s="134">
        <v>605157</v>
      </c>
      <c r="H323" s="111">
        <f t="shared" si="4"/>
        <v>23.2350898771838</v>
      </c>
      <c r="I323" s="213"/>
    </row>
    <row r="324" spans="1:9" ht="15.75" x14ac:dyDescent="0.2">
      <c r="A324" s="125"/>
      <c r="B324" s="112"/>
      <c r="C324" s="214"/>
      <c r="D324" s="112"/>
      <c r="E324" s="112"/>
      <c r="F324" s="134"/>
      <c r="G324" s="134"/>
      <c r="H324" s="111"/>
      <c r="I324" s="187"/>
    </row>
    <row r="325" spans="1:9" ht="31.5" x14ac:dyDescent="0.2">
      <c r="A325" s="125" t="s">
        <v>674</v>
      </c>
      <c r="B325" s="112"/>
      <c r="C325" s="211" t="s">
        <v>675</v>
      </c>
      <c r="D325" s="112"/>
      <c r="E325" s="112"/>
      <c r="F325" s="134"/>
      <c r="G325" s="134"/>
      <c r="H325" s="111"/>
      <c r="I325" s="187"/>
    </row>
    <row r="326" spans="1:9" ht="22.5" customHeight="1" x14ac:dyDescent="0.2">
      <c r="A326" s="125"/>
      <c r="B326" s="112" t="s">
        <v>261</v>
      </c>
      <c r="C326" s="212" t="s">
        <v>676</v>
      </c>
      <c r="D326" s="112" t="s">
        <v>677</v>
      </c>
      <c r="E326" s="112"/>
      <c r="F326" s="134">
        <v>225352</v>
      </c>
      <c r="G326" s="134">
        <v>293862</v>
      </c>
      <c r="H326" s="111">
        <f t="shared" si="4"/>
        <v>30.401327700663849</v>
      </c>
      <c r="I326" s="213"/>
    </row>
    <row r="327" spans="1:9" ht="22.5" customHeight="1" x14ac:dyDescent="0.2">
      <c r="A327" s="125"/>
      <c r="B327" s="112" t="s">
        <v>265</v>
      </c>
      <c r="C327" s="212" t="s">
        <v>678</v>
      </c>
      <c r="D327" s="112" t="s">
        <v>679</v>
      </c>
      <c r="E327" s="112"/>
      <c r="F327" s="134">
        <v>211931</v>
      </c>
      <c r="G327" s="134">
        <v>278103</v>
      </c>
      <c r="H327" s="111">
        <f t="shared" si="4"/>
        <v>31.223369870382342</v>
      </c>
      <c r="I327" s="213"/>
    </row>
    <row r="328" spans="1:9" ht="31.5" x14ac:dyDescent="0.2">
      <c r="A328" s="215" t="s">
        <v>680</v>
      </c>
      <c r="B328" s="216"/>
      <c r="C328" s="217" t="s">
        <v>681</v>
      </c>
      <c r="D328" s="216"/>
      <c r="E328" s="216"/>
      <c r="F328" s="218"/>
      <c r="G328" s="218"/>
      <c r="H328" s="111"/>
      <c r="I328" s="213"/>
    </row>
    <row r="329" spans="1:9" ht="30" customHeight="1" x14ac:dyDescent="0.2">
      <c r="A329" s="125"/>
      <c r="B329" s="112" t="s">
        <v>261</v>
      </c>
      <c r="C329" s="219" t="s">
        <v>682</v>
      </c>
      <c r="D329" s="112" t="s">
        <v>683</v>
      </c>
      <c r="E329" s="112"/>
      <c r="F329" s="134">
        <v>14937232</v>
      </c>
      <c r="G329" s="134">
        <v>11857424</v>
      </c>
      <c r="H329" s="111">
        <f t="shared" si="4"/>
        <v>-20.618331428473496</v>
      </c>
      <c r="I329" s="213"/>
    </row>
    <row r="330" spans="1:9" ht="22.5" customHeight="1" x14ac:dyDescent="0.2">
      <c r="A330" s="125"/>
      <c r="B330" s="112" t="s">
        <v>265</v>
      </c>
      <c r="C330" s="220" t="s">
        <v>684</v>
      </c>
      <c r="D330" s="112" t="s">
        <v>685</v>
      </c>
      <c r="E330" s="112"/>
      <c r="F330" s="134">
        <v>14193565</v>
      </c>
      <c r="G330" s="134">
        <v>14453510</v>
      </c>
      <c r="H330" s="111">
        <f t="shared" si="4"/>
        <v>1.8314285382143245</v>
      </c>
      <c r="I330" s="213"/>
    </row>
    <row r="331" spans="1:9" ht="22.5" customHeight="1" x14ac:dyDescent="0.2">
      <c r="A331" s="125"/>
      <c r="B331" s="112" t="s">
        <v>268</v>
      </c>
      <c r="C331" s="220" t="s">
        <v>686</v>
      </c>
      <c r="D331" s="112" t="s">
        <v>687</v>
      </c>
      <c r="E331" s="112"/>
      <c r="F331" s="134">
        <v>11830254</v>
      </c>
      <c r="G331" s="134">
        <v>12515409</v>
      </c>
      <c r="H331" s="111">
        <f t="shared" si="4"/>
        <v>5.7915493614929989</v>
      </c>
      <c r="I331" s="213"/>
    </row>
    <row r="332" spans="1:9" ht="15" customHeight="1" x14ac:dyDescent="0.2">
      <c r="A332" s="215"/>
      <c r="B332" s="216"/>
      <c r="C332" s="221"/>
      <c r="D332" s="216"/>
      <c r="E332" s="216"/>
      <c r="F332" s="218"/>
      <c r="G332" s="218"/>
      <c r="H332" s="111"/>
      <c r="I332" s="187"/>
    </row>
    <row r="333" spans="1:9" ht="18" customHeight="1" x14ac:dyDescent="0.2">
      <c r="A333" s="249" t="s">
        <v>688</v>
      </c>
      <c r="B333" s="250"/>
      <c r="C333" s="250"/>
      <c r="D333" s="88"/>
      <c r="E333" s="88"/>
      <c r="F333" s="70"/>
      <c r="G333" s="70"/>
      <c r="H333" s="30"/>
      <c r="I333" s="187"/>
    </row>
    <row r="334" spans="1:9" ht="15.75" x14ac:dyDescent="0.2">
      <c r="A334" s="27"/>
      <c r="B334" s="24"/>
      <c r="C334" s="25"/>
      <c r="D334" s="25"/>
      <c r="E334" s="25"/>
      <c r="F334" s="36"/>
      <c r="G334" s="36"/>
      <c r="H334" s="30"/>
      <c r="I334" s="187"/>
    </row>
    <row r="335" spans="1:9" ht="15.75" x14ac:dyDescent="0.2">
      <c r="A335" s="232" t="s">
        <v>259</v>
      </c>
      <c r="B335" s="23"/>
      <c r="C335" s="222" t="s">
        <v>689</v>
      </c>
      <c r="D335" s="24"/>
      <c r="E335" s="25"/>
      <c r="F335" s="36"/>
      <c r="G335" s="36"/>
      <c r="H335" s="30"/>
      <c r="I335" s="187"/>
    </row>
    <row r="336" spans="1:9" ht="18" x14ac:dyDescent="0.2">
      <c r="A336" s="233"/>
      <c r="B336" s="27" t="s">
        <v>261</v>
      </c>
      <c r="C336" s="23" t="s">
        <v>520</v>
      </c>
      <c r="D336" s="27" t="s">
        <v>690</v>
      </c>
      <c r="E336" s="27" t="s">
        <v>274</v>
      </c>
      <c r="F336" s="92">
        <v>12003</v>
      </c>
      <c r="G336" s="92">
        <v>12346</v>
      </c>
      <c r="H336" s="30">
        <f>(G336-F336)*100/F336</f>
        <v>2.8576189286011831</v>
      </c>
      <c r="I336" s="223"/>
    </row>
    <row r="337" spans="1:9" ht="18" x14ac:dyDescent="0.2">
      <c r="A337" s="233"/>
      <c r="B337" s="27" t="s">
        <v>265</v>
      </c>
      <c r="C337" s="23" t="s">
        <v>522</v>
      </c>
      <c r="D337" s="27" t="s">
        <v>691</v>
      </c>
      <c r="E337" s="27" t="s">
        <v>274</v>
      </c>
      <c r="F337" s="92">
        <v>12003</v>
      </c>
      <c r="G337" s="92">
        <v>12346</v>
      </c>
      <c r="H337" s="30">
        <f>(G337-F337)*100/F337</f>
        <v>2.8576189286011831</v>
      </c>
      <c r="I337" s="223"/>
    </row>
    <row r="338" spans="1:9" ht="18" x14ac:dyDescent="0.2">
      <c r="A338" s="233"/>
      <c r="B338" s="27" t="s">
        <v>268</v>
      </c>
      <c r="C338" s="23" t="s">
        <v>524</v>
      </c>
      <c r="D338" s="27" t="s">
        <v>692</v>
      </c>
      <c r="E338" s="27" t="s">
        <v>274</v>
      </c>
      <c r="F338" s="92">
        <v>11014</v>
      </c>
      <c r="G338" s="92">
        <v>11359</v>
      </c>
      <c r="H338" s="30">
        <f>(G338-F338)*100/F338</f>
        <v>3.132376974759397</v>
      </c>
      <c r="I338" s="223"/>
    </row>
    <row r="339" spans="1:9" ht="18" x14ac:dyDescent="0.2">
      <c r="A339" s="234"/>
      <c r="B339" s="27" t="s">
        <v>415</v>
      </c>
      <c r="C339" s="23" t="s">
        <v>526</v>
      </c>
      <c r="D339" s="27" t="s">
        <v>693</v>
      </c>
      <c r="E339" s="27" t="s">
        <v>274</v>
      </c>
      <c r="F339" s="92">
        <v>11103</v>
      </c>
      <c r="G339" s="92">
        <v>11451</v>
      </c>
      <c r="H339" s="30">
        <f>(G339-F339)*100/F339</f>
        <v>3.1342880302620912</v>
      </c>
      <c r="I339" s="223"/>
    </row>
    <row r="340" spans="1:9" ht="45" x14ac:dyDescent="0.2">
      <c r="A340" s="23"/>
      <c r="B340" s="23"/>
      <c r="C340" s="23" t="s">
        <v>694</v>
      </c>
      <c r="D340" s="69"/>
      <c r="E340" s="224"/>
      <c r="F340" s="70"/>
      <c r="G340" s="70"/>
      <c r="H340" s="30"/>
      <c r="I340" s="225"/>
    </row>
    <row r="341" spans="1:9" ht="30" x14ac:dyDescent="0.2">
      <c r="A341" s="232" t="s">
        <v>271</v>
      </c>
      <c r="B341" s="27" t="s">
        <v>261</v>
      </c>
      <c r="C341" s="23" t="s">
        <v>695</v>
      </c>
      <c r="D341" s="27" t="s">
        <v>236</v>
      </c>
      <c r="E341" s="27" t="s">
        <v>274</v>
      </c>
      <c r="F341" s="28"/>
      <c r="G341" s="28"/>
      <c r="H341" s="30"/>
      <c r="I341" s="223"/>
    </row>
    <row r="342" spans="1:9" ht="18" x14ac:dyDescent="0.2">
      <c r="A342" s="233"/>
      <c r="B342" s="27" t="s">
        <v>261</v>
      </c>
      <c r="C342" s="23" t="s">
        <v>696</v>
      </c>
      <c r="D342" s="27" t="s">
        <v>697</v>
      </c>
      <c r="E342" s="27" t="s">
        <v>274</v>
      </c>
      <c r="F342" s="92">
        <v>3949</v>
      </c>
      <c r="G342" s="92">
        <v>4183</v>
      </c>
      <c r="H342" s="30">
        <f>(G342-F342)*100/F342</f>
        <v>5.9255507723474299</v>
      </c>
      <c r="I342" s="223"/>
    </row>
    <row r="343" spans="1:9" ht="18" x14ac:dyDescent="0.2">
      <c r="A343" s="234"/>
      <c r="B343" s="27" t="s">
        <v>265</v>
      </c>
      <c r="C343" s="23" t="s">
        <v>698</v>
      </c>
      <c r="D343" s="27" t="s">
        <v>699</v>
      </c>
      <c r="E343" s="27" t="s">
        <v>274</v>
      </c>
      <c r="F343" s="92">
        <v>3477</v>
      </c>
      <c r="G343" s="92">
        <v>3678</v>
      </c>
      <c r="H343" s="30">
        <f>(G343-F343)*100/F343</f>
        <v>5.7808455565142367</v>
      </c>
      <c r="I343" s="223"/>
    </row>
    <row r="344" spans="1:9" ht="30" x14ac:dyDescent="0.2">
      <c r="A344" s="232" t="s">
        <v>277</v>
      </c>
      <c r="B344" s="27" t="s">
        <v>265</v>
      </c>
      <c r="C344" s="23" t="s">
        <v>700</v>
      </c>
      <c r="D344" s="27" t="s">
        <v>238</v>
      </c>
      <c r="E344" s="27" t="s">
        <v>274</v>
      </c>
      <c r="F344" s="28"/>
      <c r="G344" s="28"/>
      <c r="H344" s="30"/>
      <c r="I344" s="223"/>
    </row>
    <row r="345" spans="1:9" ht="18" x14ac:dyDescent="0.2">
      <c r="A345" s="233"/>
      <c r="B345" s="27" t="s">
        <v>261</v>
      </c>
      <c r="C345" s="23" t="s">
        <v>696</v>
      </c>
      <c r="D345" s="27" t="s">
        <v>701</v>
      </c>
      <c r="E345" s="27" t="s">
        <v>274</v>
      </c>
      <c r="F345" s="92">
        <v>7353</v>
      </c>
      <c r="G345" s="92">
        <v>7803</v>
      </c>
      <c r="H345" s="30">
        <f>(G345-F345)*100/F345</f>
        <v>6.119951040391677</v>
      </c>
      <c r="I345" s="223"/>
    </row>
    <row r="346" spans="1:9" ht="18" x14ac:dyDescent="0.2">
      <c r="A346" s="234"/>
      <c r="B346" s="27" t="s">
        <v>265</v>
      </c>
      <c r="C346" s="23" t="s">
        <v>698</v>
      </c>
      <c r="D346" s="27" t="s">
        <v>702</v>
      </c>
      <c r="E346" s="27" t="s">
        <v>274</v>
      </c>
      <c r="F346" s="92">
        <v>6984</v>
      </c>
      <c r="G346" s="92">
        <v>7408</v>
      </c>
      <c r="H346" s="30">
        <f>(G346-F346)*100/F346</f>
        <v>6.0710194730813285</v>
      </c>
      <c r="I346" s="223"/>
    </row>
    <row r="347" spans="1:9" ht="45" x14ac:dyDescent="0.2">
      <c r="A347" s="52" t="s">
        <v>284</v>
      </c>
      <c r="B347" s="27" t="s">
        <v>268</v>
      </c>
      <c r="C347" s="23" t="s">
        <v>703</v>
      </c>
      <c r="D347" s="27" t="s">
        <v>240</v>
      </c>
      <c r="E347" s="27" t="s">
        <v>274</v>
      </c>
      <c r="F347" s="92">
        <v>3259</v>
      </c>
      <c r="G347" s="92">
        <v>3464</v>
      </c>
      <c r="H347" s="30">
        <f>(G347-F347)*100/F347</f>
        <v>6.2902730899048791</v>
      </c>
      <c r="I347" s="223"/>
    </row>
    <row r="348" spans="1:9" ht="30" x14ac:dyDescent="0.2">
      <c r="A348" s="251" t="s">
        <v>291</v>
      </c>
      <c r="B348" s="27" t="s">
        <v>415</v>
      </c>
      <c r="C348" s="23" t="s">
        <v>704</v>
      </c>
      <c r="D348" s="27" t="s">
        <v>243</v>
      </c>
      <c r="E348" s="27" t="s">
        <v>274</v>
      </c>
      <c r="F348" s="28"/>
      <c r="G348" s="28"/>
      <c r="H348" s="30"/>
      <c r="I348" s="223"/>
    </row>
    <row r="349" spans="1:9" ht="18" x14ac:dyDescent="0.2">
      <c r="A349" s="251"/>
      <c r="B349" s="27" t="s">
        <v>261</v>
      </c>
      <c r="C349" s="23" t="s">
        <v>696</v>
      </c>
      <c r="D349" s="27" t="s">
        <v>705</v>
      </c>
      <c r="E349" s="27" t="s">
        <v>274</v>
      </c>
      <c r="F349" s="92">
        <v>2980</v>
      </c>
      <c r="G349" s="92">
        <v>3139</v>
      </c>
      <c r="H349" s="30">
        <f>(G349-F349)*100/F349</f>
        <v>5.3355704697986575</v>
      </c>
      <c r="I349" s="223"/>
    </row>
    <row r="350" spans="1:9" ht="18" x14ac:dyDescent="0.2">
      <c r="A350" s="251"/>
      <c r="B350" s="27" t="s">
        <v>265</v>
      </c>
      <c r="C350" s="23" t="s">
        <v>698</v>
      </c>
      <c r="D350" s="27" t="s">
        <v>706</v>
      </c>
      <c r="E350" s="27" t="s">
        <v>274</v>
      </c>
      <c r="F350" s="92">
        <v>2508</v>
      </c>
      <c r="G350" s="92">
        <v>2634</v>
      </c>
      <c r="H350" s="30">
        <f>(G350-F350)*100/F350</f>
        <v>5.0239234449760763</v>
      </c>
      <c r="I350" s="223"/>
    </row>
    <row r="351" spans="1:9" ht="30" x14ac:dyDescent="0.2">
      <c r="A351" s="251" t="s">
        <v>293</v>
      </c>
      <c r="B351" s="27" t="s">
        <v>418</v>
      </c>
      <c r="C351" s="23" t="s">
        <v>707</v>
      </c>
      <c r="D351" s="27" t="s">
        <v>246</v>
      </c>
      <c r="E351" s="27" t="s">
        <v>274</v>
      </c>
      <c r="F351" s="28"/>
      <c r="G351" s="28"/>
      <c r="H351" s="30"/>
      <c r="I351" s="223"/>
    </row>
    <row r="352" spans="1:9" ht="18" x14ac:dyDescent="0.2">
      <c r="A352" s="251"/>
      <c r="B352" s="27" t="s">
        <v>261</v>
      </c>
      <c r="C352" s="23" t="s">
        <v>696</v>
      </c>
      <c r="D352" s="27" t="s">
        <v>708</v>
      </c>
      <c r="E352" s="27" t="s">
        <v>274</v>
      </c>
      <c r="F352" s="92">
        <v>5125</v>
      </c>
      <c r="G352" s="92">
        <v>5402</v>
      </c>
      <c r="H352" s="30">
        <f>(G352-F352)*100/F352</f>
        <v>5.4048780487804882</v>
      </c>
      <c r="I352" s="223"/>
    </row>
    <row r="353" spans="1:9" ht="18" x14ac:dyDescent="0.2">
      <c r="A353" s="251"/>
      <c r="B353" s="27" t="s">
        <v>265</v>
      </c>
      <c r="C353" s="23" t="s">
        <v>698</v>
      </c>
      <c r="D353" s="27" t="s">
        <v>709</v>
      </c>
      <c r="E353" s="27" t="s">
        <v>274</v>
      </c>
      <c r="F353" s="92">
        <v>4755</v>
      </c>
      <c r="G353" s="92">
        <v>5007</v>
      </c>
      <c r="H353" s="30">
        <f>(G353-F353)*100/F353</f>
        <v>5.2996845425867507</v>
      </c>
      <c r="I353" s="223"/>
    </row>
    <row r="354" spans="1:9" ht="15.75" x14ac:dyDescent="0.25">
      <c r="A354" s="226"/>
      <c r="B354" s="226"/>
      <c r="C354" s="226"/>
      <c r="D354" s="226"/>
      <c r="E354" s="226"/>
      <c r="F354" s="226"/>
      <c r="G354" s="227" t="s">
        <v>710</v>
      </c>
      <c r="H354" s="228">
        <f>SUM(H9:H353)</f>
        <v>958.85348386274109</v>
      </c>
    </row>
    <row r="355" spans="1:9" ht="1.5" customHeight="1" x14ac:dyDescent="0.25">
      <c r="A355" s="226"/>
      <c r="B355" s="226"/>
      <c r="C355" s="226"/>
      <c r="D355" s="226"/>
      <c r="E355" s="226"/>
      <c r="F355" s="226"/>
      <c r="G355" s="226"/>
      <c r="H355" s="226"/>
    </row>
    <row r="356" spans="1:9" ht="15.75" hidden="1" x14ac:dyDescent="0.25">
      <c r="A356" s="226"/>
      <c r="B356" s="226"/>
      <c r="C356" s="226"/>
      <c r="D356" s="226"/>
      <c r="E356" s="226"/>
      <c r="F356" s="226"/>
      <c r="G356" s="226"/>
      <c r="H356" s="226"/>
    </row>
    <row r="357" spans="1:9" ht="15.75" x14ac:dyDescent="0.25">
      <c r="A357" s="226"/>
      <c r="B357" s="226"/>
      <c r="C357" s="226"/>
      <c r="D357" s="226"/>
      <c r="E357" s="226"/>
      <c r="F357" s="229" t="s">
        <v>710</v>
      </c>
      <c r="G357" s="230">
        <f>+H354</f>
        <v>958.85348386274109</v>
      </c>
      <c r="H357" s="226"/>
    </row>
    <row r="358" spans="1:9" ht="15.75" x14ac:dyDescent="0.25">
      <c r="A358" s="226"/>
      <c r="B358" s="226"/>
      <c r="C358" s="226"/>
      <c r="D358" s="226"/>
      <c r="E358" s="226"/>
      <c r="F358" s="229" t="s">
        <v>711</v>
      </c>
      <c r="G358" s="230">
        <f>G357/184</f>
        <v>5.2111602383844629</v>
      </c>
      <c r="H358" s="226"/>
    </row>
    <row r="359" spans="1:9" ht="15.75" x14ac:dyDescent="0.25">
      <c r="A359" s="226"/>
      <c r="B359" s="226"/>
      <c r="C359" s="226"/>
      <c r="D359" s="226"/>
      <c r="E359" s="226"/>
      <c r="F359" s="226"/>
      <c r="G359" s="226"/>
      <c r="H359" s="226"/>
    </row>
    <row r="360" spans="1:9" ht="15.75" x14ac:dyDescent="0.25">
      <c r="A360" s="226"/>
      <c r="B360" s="226"/>
      <c r="C360" s="226"/>
      <c r="D360" s="226"/>
      <c r="E360" s="226"/>
      <c r="F360" s="226"/>
      <c r="G360" s="226"/>
      <c r="H360" s="226"/>
    </row>
  </sheetData>
  <mergeCells count="70">
    <mergeCell ref="A341:A343"/>
    <mergeCell ref="A344:A346"/>
    <mergeCell ref="A348:A350"/>
    <mergeCell ref="A351:A353"/>
    <mergeCell ref="A275:A280"/>
    <mergeCell ref="A282:A287"/>
    <mergeCell ref="A297:A301"/>
    <mergeCell ref="A304:A311"/>
    <mergeCell ref="A333:C333"/>
    <mergeCell ref="A335:A339"/>
    <mergeCell ref="A269:A273"/>
    <mergeCell ref="A208:A211"/>
    <mergeCell ref="A215:A219"/>
    <mergeCell ref="A221:A224"/>
    <mergeCell ref="A226:A227"/>
    <mergeCell ref="A228:A231"/>
    <mergeCell ref="A235:A238"/>
    <mergeCell ref="A239:A241"/>
    <mergeCell ref="A244:G244"/>
    <mergeCell ref="A245:A251"/>
    <mergeCell ref="A253:A257"/>
    <mergeCell ref="A259:A263"/>
    <mergeCell ref="A201:A206"/>
    <mergeCell ref="A142:A145"/>
    <mergeCell ref="A147:A149"/>
    <mergeCell ref="A151:A153"/>
    <mergeCell ref="A155:A157"/>
    <mergeCell ref="A158:A163"/>
    <mergeCell ref="A165:A166"/>
    <mergeCell ref="A168:A170"/>
    <mergeCell ref="A177:C177"/>
    <mergeCell ref="A179:A183"/>
    <mergeCell ref="A187:A192"/>
    <mergeCell ref="A194:A199"/>
    <mergeCell ref="A136:A138"/>
    <mergeCell ref="A72:A78"/>
    <mergeCell ref="A80:A83"/>
    <mergeCell ref="A85:A88"/>
    <mergeCell ref="A96:A99"/>
    <mergeCell ref="A103:A104"/>
    <mergeCell ref="A106:C106"/>
    <mergeCell ref="A108:A110"/>
    <mergeCell ref="A114:C114"/>
    <mergeCell ref="A116:A118"/>
    <mergeCell ref="A121:A127"/>
    <mergeCell ref="A132:A134"/>
    <mergeCell ref="A70:C70"/>
    <mergeCell ref="A29:A30"/>
    <mergeCell ref="A32:A33"/>
    <mergeCell ref="A35:A36"/>
    <mergeCell ref="A38:A40"/>
    <mergeCell ref="A41:A44"/>
    <mergeCell ref="A46:A48"/>
    <mergeCell ref="A50:A52"/>
    <mergeCell ref="A54:A56"/>
    <mergeCell ref="A58:A60"/>
    <mergeCell ref="A62:A64"/>
    <mergeCell ref="A66:A68"/>
    <mergeCell ref="H4:H5"/>
    <mergeCell ref="A22:A25"/>
    <mergeCell ref="B2:G2"/>
    <mergeCell ref="A4:A5"/>
    <mergeCell ref="B4:C5"/>
    <mergeCell ref="D4:D5"/>
    <mergeCell ref="E4:E5"/>
    <mergeCell ref="B6:C6"/>
    <mergeCell ref="A7:C7"/>
    <mergeCell ref="A8:A11"/>
    <mergeCell ref="A13:A15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SCHEDULES 2025-26</vt:lpstr>
      <vt:lpstr>COMPARATIVE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2025-04-29T09:26:24Z</dcterms:modified>
</cp:coreProperties>
</file>